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9690" windowHeight="14070"/>
  </bookViews>
  <sheets>
    <sheet name="Gordic Reporter" sheetId="1" r:id="rId1"/>
  </sheets>
  <calcPr calcId="977461"/>
</workbook>
</file>

<file path=xl/calcChain.xml><?xml version="1.0" encoding="utf-8"?>
<calcChain xmlns="http://schemas.openxmlformats.org/spreadsheetml/2006/main">
  <c r="AH150" i="1" l="1"/>
  <c r="AH141" i="1"/>
  <c r="AH137" i="1"/>
  <c r="AH133" i="1"/>
  <c r="AH89" i="1"/>
  <c r="AH76" i="1"/>
  <c r="AH72" i="1"/>
  <c r="AH52" i="1"/>
  <c r="AH39" i="1"/>
  <c r="AH35" i="1"/>
  <c r="AH159" i="1"/>
  <c r="AH160" i="1"/>
  <c r="AH93" i="1"/>
  <c r="AH55" i="1"/>
  <c r="AH143" i="1"/>
  <c r="AR203" i="1"/>
  <c r="Q198" i="1"/>
  <c r="AH174" i="1"/>
  <c r="AH173" i="1"/>
  <c r="AH175" i="1"/>
  <c r="AH168" i="1"/>
  <c r="AH169" i="1"/>
  <c r="AH164" i="1"/>
  <c r="AH155" i="1"/>
  <c r="AH152" i="1"/>
  <c r="S193" i="1"/>
  <c r="AH145" i="1"/>
  <c r="AH108" i="1"/>
  <c r="AH109" i="1"/>
  <c r="AH103" i="1"/>
  <c r="AH95" i="1"/>
  <c r="AH96" i="1"/>
  <c r="AH81" i="1"/>
  <c r="AH90" i="1"/>
  <c r="AH79" i="1"/>
  <c r="AH53" i="1"/>
  <c r="AH105" i="1"/>
  <c r="AH106" i="1"/>
  <c r="AH110" i="1"/>
  <c r="AR198" i="1"/>
  <c r="AH178" i="1"/>
  <c r="S191" i="1"/>
  <c r="AH113" i="1"/>
  <c r="AH114" i="1"/>
  <c r="AH115" i="1"/>
  <c r="S190" i="1"/>
  <c r="AH179" i="1"/>
  <c r="AH180" i="1"/>
  <c r="AH181" i="1"/>
  <c r="AH183" i="1"/>
  <c r="S192" i="1"/>
  <c r="AH184" i="1"/>
  <c r="AH185" i="1"/>
</calcChain>
</file>

<file path=xl/sharedStrings.xml><?xml version="1.0" encoding="utf-8"?>
<sst xmlns="http://schemas.openxmlformats.org/spreadsheetml/2006/main" count="503" uniqueCount="266">
  <si>
    <t>Licence: DQ1M</t>
  </si>
  <si>
    <t>XCRGB121 / 104  (01012021 / 01012021)</t>
  </si>
  <si>
    <t>v členění SU, AU</t>
  </si>
  <si>
    <t>(v Kč)</t>
  </si>
  <si>
    <t>IČO:</t>
  </si>
  <si>
    <t>70984824</t>
  </si>
  <si>
    <t>Název:</t>
  </si>
  <si>
    <t>MŠ Kraslice, B. Němcové 1685, prisp.organizace</t>
  </si>
  <si>
    <t>SU</t>
  </si>
  <si>
    <t>AU</t>
  </si>
  <si>
    <t>Text</t>
  </si>
  <si>
    <t>501</t>
  </si>
  <si>
    <t>0300</t>
  </si>
  <si>
    <t>kancel.materiál hč.</t>
  </si>
  <si>
    <t>0310</t>
  </si>
  <si>
    <t>materiál na opravy</t>
  </si>
  <si>
    <t>0320</t>
  </si>
  <si>
    <t>mater.pro výpoč.techniku hč</t>
  </si>
  <si>
    <t>0330</t>
  </si>
  <si>
    <t>režijní materiál</t>
  </si>
  <si>
    <t>0336</t>
  </si>
  <si>
    <t>vybavení lékarniček</t>
  </si>
  <si>
    <t>0350</t>
  </si>
  <si>
    <t>úklid.a čistící prostředky hč</t>
  </si>
  <si>
    <t>0351</t>
  </si>
  <si>
    <t>hygien.mater.pro zam a děti</t>
  </si>
  <si>
    <t>0352</t>
  </si>
  <si>
    <t>antigenní testy pro děti</t>
  </si>
  <si>
    <t>0360</t>
  </si>
  <si>
    <t>tiskopisy</t>
  </si>
  <si>
    <t>0371</t>
  </si>
  <si>
    <t>výtvarný materiál pro žáky</t>
  </si>
  <si>
    <t>0372</t>
  </si>
  <si>
    <t>noty,prac.sešity</t>
  </si>
  <si>
    <t>0373</t>
  </si>
  <si>
    <t>hry,hračky</t>
  </si>
  <si>
    <t>0376</t>
  </si>
  <si>
    <t>mater. na výuku- potraviny, chemikálie</t>
  </si>
  <si>
    <t>0377</t>
  </si>
  <si>
    <t>učební pomůcky</t>
  </si>
  <si>
    <t>0378</t>
  </si>
  <si>
    <t>knihy do žákovské knihovny</t>
  </si>
  <si>
    <t>0379</t>
  </si>
  <si>
    <t>rež.mater.na výuku</t>
  </si>
  <si>
    <t>0400</t>
  </si>
  <si>
    <t>odbor.liter.-DVP</t>
  </si>
  <si>
    <t>0401</t>
  </si>
  <si>
    <t>deníky,noviny,časopisy</t>
  </si>
  <si>
    <t>0490</t>
  </si>
  <si>
    <t>odměny dětem soutěže-sladkosti</t>
  </si>
  <si>
    <t>0491</t>
  </si>
  <si>
    <t>odměny pro soutěže-hračky</t>
  </si>
  <si>
    <t>0492</t>
  </si>
  <si>
    <t>diplomy,ocenění,knihy</t>
  </si>
  <si>
    <t>0493</t>
  </si>
  <si>
    <t>prádlo,ručníky,kostýmy</t>
  </si>
  <si>
    <t>0500</t>
  </si>
  <si>
    <t>pohonné směsi do motorů</t>
  </si>
  <si>
    <t>0580</t>
  </si>
  <si>
    <t>pořízení DDHM v oper.evidenci</t>
  </si>
  <si>
    <t>Spotřeba materiálu</t>
  </si>
  <si>
    <t>502</t>
  </si>
  <si>
    <t>0321</t>
  </si>
  <si>
    <t>náklady na vodné</t>
  </si>
  <si>
    <t>0341</t>
  </si>
  <si>
    <t>spotřeba el.energie</t>
  </si>
  <si>
    <t>spotřeba plyn</t>
  </si>
  <si>
    <t>Spotřeba energie</t>
  </si>
  <si>
    <t>511</t>
  </si>
  <si>
    <t>revize komínů,spalin,drobné revize</t>
  </si>
  <si>
    <t>0301</t>
  </si>
  <si>
    <t>oprava oken,dveří</t>
  </si>
  <si>
    <t>opravy DHM</t>
  </si>
  <si>
    <t>oprava osvětlení</t>
  </si>
  <si>
    <t>0331</t>
  </si>
  <si>
    <t>revize el.zařízení</t>
  </si>
  <si>
    <t>0332</t>
  </si>
  <si>
    <t>opravy a servis telefony a ústředna</t>
  </si>
  <si>
    <t>servis kopírky,PC</t>
  </si>
  <si>
    <t>0344</t>
  </si>
  <si>
    <t>opravy učebních pomůcek</t>
  </si>
  <si>
    <t>0380</t>
  </si>
  <si>
    <t>opravy na ÚT a TUV</t>
  </si>
  <si>
    <t>opravy budovy</t>
  </si>
  <si>
    <t>0449</t>
  </si>
  <si>
    <t>opravy vodoinstalací a odpadů</t>
  </si>
  <si>
    <t>Opravy a udržování</t>
  </si>
  <si>
    <t>512</t>
  </si>
  <si>
    <t>cestovní náhrady-provoz</t>
  </si>
  <si>
    <t>Cestovné</t>
  </si>
  <si>
    <t>513</t>
  </si>
  <si>
    <t>repre.náklady.škola</t>
  </si>
  <si>
    <t>Náklady na reprezentaci</t>
  </si>
  <si>
    <t>518</t>
  </si>
  <si>
    <t>poštovné</t>
  </si>
  <si>
    <t>náklady na tel.služby hč</t>
  </si>
  <si>
    <t>0311</t>
  </si>
  <si>
    <t>připojení k ineternetu</t>
  </si>
  <si>
    <t>0312</t>
  </si>
  <si>
    <t>internetové stránky</t>
  </si>
  <si>
    <t>aktulizace sw hč</t>
  </si>
  <si>
    <t>licence na sw</t>
  </si>
  <si>
    <t>0347</t>
  </si>
  <si>
    <t>bankovní poplatky</t>
  </si>
  <si>
    <t>účetnictví,zprac.dat</t>
  </si>
  <si>
    <t>0361</t>
  </si>
  <si>
    <t>zpracování mezd</t>
  </si>
  <si>
    <t>0366</t>
  </si>
  <si>
    <t>ostatní služby</t>
  </si>
  <si>
    <t>0460</t>
  </si>
  <si>
    <t>prevence v požární ochr. a bezp.</t>
  </si>
  <si>
    <t>0621</t>
  </si>
  <si>
    <t>stočné</t>
  </si>
  <si>
    <t>0780</t>
  </si>
  <si>
    <t>doprava žáků</t>
  </si>
  <si>
    <t>0782</t>
  </si>
  <si>
    <t>nákup služeb pro žáky</t>
  </si>
  <si>
    <t>Ostatní služby</t>
  </si>
  <si>
    <t>521</t>
  </si>
  <si>
    <t>hrubé mzdy ost.zdroje</t>
  </si>
  <si>
    <t>0333</t>
  </si>
  <si>
    <t>dohody a OON jiné zdroje</t>
  </si>
  <si>
    <t>náklady na NN ost.zdroje</t>
  </si>
  <si>
    <t>Mzdové náklady</t>
  </si>
  <si>
    <t>524</t>
  </si>
  <si>
    <t>nákl.na ZP jiné zdroje</t>
  </si>
  <si>
    <t>náklady na SP jiné zdroje</t>
  </si>
  <si>
    <t>Zákonné sociální pojištění</t>
  </si>
  <si>
    <t>525</t>
  </si>
  <si>
    <t>0325</t>
  </si>
  <si>
    <t>zákonné pojištění zaměstnanců</t>
  </si>
  <si>
    <t>Jiné sociální pojištění</t>
  </si>
  <si>
    <t>527</t>
  </si>
  <si>
    <t>příděl FKSP z HM jiné zdroje</t>
  </si>
  <si>
    <t>příděl FKSP z NN</t>
  </si>
  <si>
    <t>OPP pro zam.</t>
  </si>
  <si>
    <t>0402</t>
  </si>
  <si>
    <t>ANTIGENNÍ TESTY</t>
  </si>
  <si>
    <t>0410</t>
  </si>
  <si>
    <t>závodní zdravotní péče</t>
  </si>
  <si>
    <t>0518</t>
  </si>
  <si>
    <t>další vzdělávání zaměstnanců</t>
  </si>
  <si>
    <t>Zákonné sociální náklady</t>
  </si>
  <si>
    <t>52</t>
  </si>
  <si>
    <t>551</t>
  </si>
  <si>
    <t>0322</t>
  </si>
  <si>
    <t>Odpisy dlouhodobého majetku</t>
  </si>
  <si>
    <t>558</t>
  </si>
  <si>
    <t>0328</t>
  </si>
  <si>
    <t>pořízení DDHM nad 3 000 Kč</t>
  </si>
  <si>
    <t>Náklady z drobného dlouhodobého majetku</t>
  </si>
  <si>
    <t>Náklady celkem</t>
  </si>
  <si>
    <t>609</t>
  </si>
  <si>
    <t>0441</t>
  </si>
  <si>
    <t>školné září - prosinec</t>
  </si>
  <si>
    <t>0444</t>
  </si>
  <si>
    <t>školné leden-červen</t>
  </si>
  <si>
    <t>0445</t>
  </si>
  <si>
    <t>školné kroužky a cizí děti</t>
  </si>
  <si>
    <t>Jiné výnosy z vlastních výkonů</t>
  </si>
  <si>
    <t>648</t>
  </si>
  <si>
    <t>0413</t>
  </si>
  <si>
    <t>čerpní RF na další rozvoj</t>
  </si>
  <si>
    <t>0416</t>
  </si>
  <si>
    <t>čerpání fondu investičního</t>
  </si>
  <si>
    <t>Čerpání fondů</t>
  </si>
  <si>
    <t>649</t>
  </si>
  <si>
    <t>příspěvky rodičů</t>
  </si>
  <si>
    <t>0501</t>
  </si>
  <si>
    <t>darované zásoby-spotřeba</t>
  </si>
  <si>
    <t>Ostatní výnosy z činnosti</t>
  </si>
  <si>
    <t>672</t>
  </si>
  <si>
    <t>trasfer od zřizovatele</t>
  </si>
  <si>
    <t>Výnosy vybran.místních vládních institucí z transf</t>
  </si>
  <si>
    <t>Výnosy celkem</t>
  </si>
  <si>
    <t>NÁKLADY středisko 2</t>
  </si>
  <si>
    <t>0601</t>
  </si>
  <si>
    <t>spotřeba potravin hč.</t>
  </si>
  <si>
    <t>0602</t>
  </si>
  <si>
    <t>spotřeba potravin zam.</t>
  </si>
  <si>
    <t>0641</t>
  </si>
  <si>
    <t>nádobí</t>
  </si>
  <si>
    <t>0644</t>
  </si>
  <si>
    <t>rež.materiál pro stravování</t>
  </si>
  <si>
    <t>0335</t>
  </si>
  <si>
    <t>servis vzduchotechniky</t>
  </si>
  <si>
    <t>0382</t>
  </si>
  <si>
    <t>revize plyn.zařízení</t>
  </si>
  <si>
    <t>0440</t>
  </si>
  <si>
    <t>opravy zařízení škol.kuchyně hč</t>
  </si>
  <si>
    <t>516</t>
  </si>
  <si>
    <t>0527</t>
  </si>
  <si>
    <t>aktivace nákladů na stravování zam.</t>
  </si>
  <si>
    <t>Aktivace vnitroorganizačních služeb</t>
  </si>
  <si>
    <t>0666</t>
  </si>
  <si>
    <t>služby servis sw</t>
  </si>
  <si>
    <t>544</t>
  </si>
  <si>
    <t>prodej zásob potravin</t>
  </si>
  <si>
    <t>Prodaný materiál</t>
  </si>
  <si>
    <t>547</t>
  </si>
  <si>
    <t>0302</t>
  </si>
  <si>
    <t>škody na majetku</t>
  </si>
  <si>
    <t>Manka a škody</t>
  </si>
  <si>
    <t>549</t>
  </si>
  <si>
    <t>0305</t>
  </si>
  <si>
    <t>spoluúčast na pojistném</t>
  </si>
  <si>
    <t>Ostatní náklady z činnosti</t>
  </si>
  <si>
    <t>VÝNOSY středisko 2</t>
  </si>
  <si>
    <t>stravné děti</t>
  </si>
  <si>
    <t>stravné zaměstnanci</t>
  </si>
  <si>
    <t>Hospodářský výsledek středisko 2</t>
  </si>
  <si>
    <t>Hospodářský výsledek středisko 1</t>
  </si>
  <si>
    <t>VÝNOSY středisko 1</t>
  </si>
  <si>
    <t>NÁKLADY středisko 1</t>
  </si>
  <si>
    <t>NÁVRH ROZPOČTU 2022</t>
  </si>
  <si>
    <t>NÁVRH 2022</t>
  </si>
  <si>
    <t>POZNÁMKA</t>
  </si>
  <si>
    <t>STŘEDISKA:</t>
  </si>
  <si>
    <t>ŠKOLA -1 A JÍDELNA -2</t>
  </si>
  <si>
    <t>Hospodářský výsledek org</t>
  </si>
  <si>
    <t>Rekapitulace</t>
  </si>
  <si>
    <t>v Kč</t>
  </si>
  <si>
    <t>transfer od zřizovatele stř.1</t>
  </si>
  <si>
    <t>transfer od zřizovatele stř. 2</t>
  </si>
  <si>
    <t>transfer celkem</t>
  </si>
  <si>
    <t>mzdové prostředky od zřizovatele</t>
  </si>
  <si>
    <t>odvod odpisů</t>
  </si>
  <si>
    <t>PLÁNOVANÉ OPRAVY NEBO POŘÍZENÍ ČI REPRODUKCE MAJETKU A POUŽITÍ INVESTIČNÍHO FONDU</t>
  </si>
  <si>
    <t xml:space="preserve">oprava/pořízení či reprodukce majetku </t>
  </si>
  <si>
    <t>celkové náklady</t>
  </si>
  <si>
    <t>užití fondu</t>
  </si>
  <si>
    <t>rezervní fond</t>
  </si>
  <si>
    <t>pořízení DDHM</t>
  </si>
  <si>
    <t>POŽADAVEK NA INVESTIČNÍ DOTACI Z ROZPOČTU ZŘIZOVATELE</t>
  </si>
  <si>
    <t>název akce/projektu</t>
  </si>
  <si>
    <t>investiční požadavek</t>
  </si>
  <si>
    <t>zpracovala:</t>
  </si>
  <si>
    <t>schválila:</t>
  </si>
  <si>
    <t>revize plyn</t>
  </si>
  <si>
    <t>Opravy a udržování z IF</t>
  </si>
  <si>
    <t>stravování zam.</t>
  </si>
  <si>
    <t>ostatní náklady</t>
  </si>
  <si>
    <t>testy</t>
  </si>
  <si>
    <t>OPP</t>
  </si>
  <si>
    <t>vzdělávání zaměstnaců</t>
  </si>
  <si>
    <t>ostatní výnosy</t>
  </si>
  <si>
    <t>POUŽITÍ OSTATNÍ FONDŮ</t>
  </si>
  <si>
    <t>FOND</t>
  </si>
  <si>
    <t>ÚČEL</t>
  </si>
  <si>
    <t>ČÁSTKA</t>
  </si>
  <si>
    <t>tonery</t>
  </si>
  <si>
    <t>plot,budova</t>
  </si>
  <si>
    <t>čerpání RF</t>
  </si>
  <si>
    <t>regály</t>
  </si>
  <si>
    <t>sušák na výkresy, notebook</t>
  </si>
  <si>
    <t>opraveno</t>
  </si>
  <si>
    <t>0799</t>
  </si>
  <si>
    <t>Výnosy z čas. rozliš. přij. inv. transferů 403</t>
  </si>
  <si>
    <t>dlo nového OP</t>
  </si>
  <si>
    <t>odpisy dlouhodobého majetku</t>
  </si>
  <si>
    <t>dle nového OP</t>
  </si>
  <si>
    <t>opravy z IF</t>
  </si>
  <si>
    <t>transfer zřiz. na odpisy - tvorba IF</t>
  </si>
  <si>
    <t>v Kraslicích dne:</t>
  </si>
  <si>
    <t>Havalová</t>
  </si>
  <si>
    <t>Šrailová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</si>
</sst>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_-"/>
  </numFmts>
  <fonts count="37" x14ac:knownFonts="1">
    <font>
      <sz val="11"/>
      <color theme="1"/>
      <name val="Calibri"/>
      <family val="2"/>
      <charset val="238"/>
      <scheme val="minor"/>
    </font>
    <font>
      <b/>
      <i/>
      <u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u/>
      <sz val="11"/>
      <name val="Calibri"/>
      <family val="2"/>
      <charset val="238"/>
    </font>
    <font>
      <sz val="10"/>
      <name val="Calibri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FF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i/>
      <sz val="7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u/>
      <sz val="12"/>
      <color rgb="FF000080"/>
      <name val="Arial"/>
      <family val="2"/>
      <charset val="238"/>
    </font>
    <font>
      <b/>
      <sz val="7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3">
    <xf numFmtId="0" fontId="0" fillId="0" borderId="0"/>
    <xf numFmtId="0" fontId="10" fillId="0" borderId="19" applyNumberFormat="0" applyFill="0" applyAlignment="0" applyProtection="0"/>
    <xf numFmtId="0" fontId="11" fillId="2" borderId="20" applyNumberFormat="0" applyAlignment="0" applyProtection="0"/>
    <xf numFmtId="0" fontId="12" fillId="0" borderId="21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8" fillId="4" borderId="24" applyNumberFormat="0" applyFont="0" applyAlignment="0" applyProtection="0"/>
    <xf numFmtId="0" fontId="17" fillId="0" borderId="25" applyNumberFormat="0" applyFill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6" borderId="26" applyNumberFormat="0" applyAlignment="0" applyProtection="0"/>
    <xf numFmtId="0" fontId="21" fillId="7" borderId="26" applyNumberFormat="0" applyAlignment="0" applyProtection="0"/>
    <xf numFmtId="0" fontId="22" fillId="7" borderId="27" applyNumberFormat="0" applyAlignment="0" applyProtection="0"/>
    <xf numFmtId="0" fontId="23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</cellStyleXfs>
  <cellXfs count="102">
    <xf numFmtId="0" fontId="0" fillId="0" borderId="0" xfId="0"/>
    <xf numFmtId="49" fontId="24" fillId="0" borderId="0" xfId="0" applyNumberFormat="1" applyFont="1" applyAlignment="1">
      <alignment horizontal="left" vertical="top" wrapText="1"/>
    </xf>
    <xf numFmtId="0" fontId="0" fillId="14" borderId="0" xfId="0" applyFill="1" applyBorder="1"/>
    <xf numFmtId="0" fontId="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5" fillId="0" borderId="0" xfId="0" applyFont="1" applyBorder="1" applyProtection="1">
      <protection locked="0"/>
    </xf>
    <xf numFmtId="0" fontId="0" fillId="0" borderId="0" xfId="0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4" xfId="0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70" fontId="25" fillId="14" borderId="5" xfId="0" applyNumberFormat="1" applyFont="1" applyFill="1" applyBorder="1" applyAlignment="1">
      <alignment horizontal="right"/>
    </xf>
    <xf numFmtId="170" fontId="25" fillId="14" borderId="6" xfId="0" applyNumberFormat="1" applyFont="1" applyFill="1" applyBorder="1" applyAlignment="1">
      <alignment horizontal="right"/>
    </xf>
    <xf numFmtId="170" fontId="25" fillId="14" borderId="7" xfId="0" applyNumberFormat="1" applyFont="1" applyFill="1" applyBorder="1" applyAlignment="1">
      <alignment horizontal="right"/>
    </xf>
    <xf numFmtId="4" fontId="0" fillId="0" borderId="0" xfId="0" applyNumberFormat="1"/>
    <xf numFmtId="49" fontId="33" fillId="14" borderId="8" xfId="0" applyNumberFormat="1" applyFont="1" applyFill="1" applyBorder="1" applyAlignment="1">
      <alignment horizontal="left" vertical="top" wrapText="1"/>
    </xf>
    <xf numFmtId="49" fontId="26" fillId="14" borderId="8" xfId="0" applyNumberFormat="1" applyFont="1" applyFill="1" applyBorder="1" applyAlignment="1">
      <alignment horizontal="left" vertical="top" wrapText="1"/>
    </xf>
    <xf numFmtId="170" fontId="26" fillId="14" borderId="8" xfId="0" applyNumberFormat="1" applyFont="1" applyFill="1" applyBorder="1" applyAlignment="1">
      <alignment horizontal="right" vertical="top"/>
    </xf>
    <xf numFmtId="170" fontId="25" fillId="14" borderId="8" xfId="0" applyNumberFormat="1" applyFont="1" applyFill="1" applyBorder="1" applyAlignment="1">
      <alignment horizontal="right"/>
    </xf>
    <xf numFmtId="49" fontId="26" fillId="15" borderId="8" xfId="0" applyNumberFormat="1" applyFont="1" applyFill="1" applyBorder="1" applyAlignment="1">
      <alignment horizontal="left" vertical="top" wrapText="1"/>
    </xf>
    <xf numFmtId="170" fontId="25" fillId="14" borderId="5" xfId="0" applyNumberFormat="1" applyFont="1" applyFill="1" applyBorder="1" applyAlignment="1">
      <alignment horizontal="center"/>
    </xf>
    <xf numFmtId="170" fontId="25" fillId="14" borderId="6" xfId="0" applyNumberFormat="1" applyFont="1" applyFill="1" applyBorder="1" applyAlignment="1">
      <alignment horizontal="center"/>
    </xf>
    <xf numFmtId="170" fontId="25" fillId="14" borderId="7" xfId="0" applyNumberFormat="1" applyFont="1" applyFill="1" applyBorder="1" applyAlignment="1">
      <alignment horizontal="center"/>
    </xf>
    <xf numFmtId="170" fontId="27" fillId="14" borderId="8" xfId="0" applyNumberFormat="1" applyFont="1" applyFill="1" applyBorder="1" applyAlignment="1">
      <alignment horizontal="right"/>
    </xf>
    <xf numFmtId="49" fontId="26" fillId="16" borderId="8" xfId="0" applyNumberFormat="1" applyFont="1" applyFill="1" applyBorder="1" applyAlignment="1">
      <alignment horizontal="left" vertical="top" wrapText="1"/>
    </xf>
    <xf numFmtId="170" fontId="26" fillId="16" borderId="8" xfId="0" applyNumberFormat="1" applyFont="1" applyFill="1" applyBorder="1" applyAlignment="1">
      <alignment horizontal="right" vertical="top"/>
    </xf>
    <xf numFmtId="49" fontId="30" fillId="14" borderId="8" xfId="0" applyNumberFormat="1" applyFont="1" applyFill="1" applyBorder="1" applyAlignment="1">
      <alignment horizontal="right" vertical="top" wrapText="1"/>
    </xf>
    <xf numFmtId="49" fontId="36" fillId="14" borderId="8" xfId="0" applyNumberFormat="1" applyFont="1" applyFill="1" applyBorder="1" applyAlignment="1">
      <alignment horizontal="right" vertical="center" wrapText="1"/>
    </xf>
    <xf numFmtId="170" fontId="36" fillId="14" borderId="8" xfId="0" applyNumberFormat="1" applyFont="1" applyFill="1" applyBorder="1" applyAlignment="1">
      <alignment horizontal="right" vertical="center"/>
    </xf>
    <xf numFmtId="170" fontId="24" fillId="14" borderId="8" xfId="0" applyNumberFormat="1" applyFont="1" applyFill="1" applyBorder="1" applyAlignment="1">
      <alignment horizontal="right" vertical="top"/>
    </xf>
    <xf numFmtId="49" fontId="24" fillId="14" borderId="8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32" fillId="14" borderId="0" xfId="0" applyNumberFormat="1" applyFont="1" applyFill="1" applyBorder="1" applyAlignment="1">
      <alignment horizontal="left" vertical="top" wrapText="1"/>
    </xf>
    <xf numFmtId="49" fontId="35" fillId="14" borderId="28" xfId="0" applyNumberFormat="1" applyFont="1" applyFill="1" applyBorder="1" applyAlignment="1">
      <alignment horizontal="left" vertical="top" wrapText="1"/>
    </xf>
    <xf numFmtId="49" fontId="35" fillId="14" borderId="0" xfId="0" applyNumberFormat="1" applyFont="1" applyFill="1" applyBorder="1" applyAlignment="1">
      <alignment horizontal="left" vertical="top" wrapText="1"/>
    </xf>
    <xf numFmtId="49" fontId="30" fillId="14" borderId="29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center"/>
      <protection locked="0"/>
    </xf>
    <xf numFmtId="49" fontId="28" fillId="16" borderId="8" xfId="0" applyNumberFormat="1" applyFont="1" applyFill="1" applyBorder="1" applyAlignment="1">
      <alignment horizontal="left" vertical="top" wrapText="1"/>
    </xf>
    <xf numFmtId="170" fontId="26" fillId="15" borderId="8" xfId="0" applyNumberFormat="1" applyFont="1" applyFill="1" applyBorder="1" applyAlignment="1">
      <alignment horizontal="right" vertical="top"/>
    </xf>
    <xf numFmtId="49" fontId="30" fillId="14" borderId="8" xfId="0" applyNumberFormat="1" applyFont="1" applyFill="1" applyBorder="1" applyAlignment="1">
      <alignment horizontal="left" vertical="top" wrapText="1"/>
    </xf>
    <xf numFmtId="170" fontId="7" fillId="14" borderId="8" xfId="0" applyNumberFormat="1" applyFont="1" applyFill="1" applyBorder="1" applyAlignment="1">
      <alignment horizontal="right"/>
    </xf>
    <xf numFmtId="170" fontId="28" fillId="16" borderId="8" xfId="0" applyNumberFormat="1" applyFont="1" applyFill="1" applyBorder="1" applyAlignment="1">
      <alignment horizontal="right" vertical="top"/>
    </xf>
    <xf numFmtId="170" fontId="25" fillId="0" borderId="8" xfId="0" applyNumberFormat="1" applyFont="1" applyFill="1" applyBorder="1" applyAlignment="1">
      <alignment horizontal="right"/>
    </xf>
    <xf numFmtId="49" fontId="34" fillId="0" borderId="28" xfId="0" applyNumberFormat="1" applyFont="1" applyBorder="1" applyAlignment="1">
      <alignment horizontal="left" vertical="top" wrapText="1"/>
    </xf>
    <xf numFmtId="49" fontId="24" fillId="0" borderId="28" xfId="0" applyNumberFormat="1" applyFont="1" applyBorder="1" applyAlignment="1">
      <alignment horizontal="left" vertical="top" wrapText="1"/>
    </xf>
    <xf numFmtId="49" fontId="33" fillId="0" borderId="28" xfId="0" applyNumberFormat="1" applyFont="1" applyBorder="1" applyAlignment="1">
      <alignment horizontal="left" vertical="top" wrapText="1"/>
    </xf>
    <xf numFmtId="49" fontId="32" fillId="0" borderId="29" xfId="0" applyNumberFormat="1" applyFont="1" applyBorder="1" applyAlignment="1">
      <alignment horizontal="left" vertical="top" wrapText="1"/>
    </xf>
    <xf numFmtId="49" fontId="35" fillId="0" borderId="0" xfId="0" applyNumberFormat="1" applyFont="1" applyBorder="1" applyAlignment="1">
      <alignment horizontal="left" vertical="top" wrapText="1"/>
    </xf>
    <xf numFmtId="49" fontId="24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left" vertical="center" wrapText="1"/>
    </xf>
    <xf numFmtId="49" fontId="33" fillId="0" borderId="0" xfId="0" applyNumberFormat="1" applyFont="1" applyAlignment="1">
      <alignment horizontal="left" vertical="top" wrapText="1"/>
    </xf>
    <xf numFmtId="49" fontId="30" fillId="0" borderId="28" xfId="0" applyNumberFormat="1" applyFont="1" applyBorder="1" applyAlignment="1">
      <alignment horizontal="left" vertical="top" wrapText="1"/>
    </xf>
    <xf numFmtId="49" fontId="30" fillId="0" borderId="28" xfId="0" applyNumberFormat="1" applyFont="1" applyBorder="1" applyAlignment="1">
      <alignment horizontal="right" vertical="top" wrapText="1"/>
    </xf>
    <xf numFmtId="49" fontId="24" fillId="0" borderId="29" xfId="0" applyNumberFormat="1" applyFont="1" applyBorder="1" applyAlignment="1">
      <alignment horizontal="left" vertical="top" wrapText="1"/>
    </xf>
    <xf numFmtId="49" fontId="31" fillId="0" borderId="29" xfId="0" applyNumberFormat="1" applyFont="1" applyBorder="1" applyAlignment="1">
      <alignment horizontal="left" vertical="top" wrapText="1"/>
    </xf>
    <xf numFmtId="49" fontId="32" fillId="0" borderId="0" xfId="0" applyNumberFormat="1" applyFont="1" applyAlignment="1">
      <alignment horizontal="left" vertical="top" wrapText="1"/>
    </xf>
    <xf numFmtId="49" fontId="26" fillId="0" borderId="0" xfId="0" applyNumberFormat="1" applyFont="1" applyAlignment="1">
      <alignment horizontal="left" vertical="top" wrapText="1"/>
    </xf>
    <xf numFmtId="0" fontId="3" fillId="0" borderId="8" xfId="0" applyFont="1" applyBorder="1" applyAlignment="1" applyProtection="1">
      <alignment horizontal="center"/>
      <protection locked="0"/>
    </xf>
    <xf numFmtId="170" fontId="0" fillId="0" borderId="8" xfId="0" applyNumberFormat="1" applyBorder="1" applyAlignment="1">
      <alignment horizontal="center"/>
    </xf>
    <xf numFmtId="170" fontId="0" fillId="17" borderId="8" xfId="0" applyNumberFormat="1" applyFill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4" fontId="0" fillId="0" borderId="5" xfId="0" applyNumberFormat="1" applyBorder="1" applyAlignment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70" fontId="0" fillId="0" borderId="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70" fontId="27" fillId="14" borderId="5" xfId="0" applyNumberFormat="1" applyFont="1" applyFill="1" applyBorder="1" applyAlignment="1">
      <alignment horizontal="center"/>
    </xf>
    <xf numFmtId="170" fontId="27" fillId="14" borderId="6" xfId="0" applyNumberFormat="1" applyFont="1" applyFill="1" applyBorder="1" applyAlignment="1">
      <alignment horizontal="center"/>
    </xf>
    <xf numFmtId="170" fontId="27" fillId="14" borderId="7" xfId="0" applyNumberFormat="1" applyFont="1" applyFill="1" applyBorder="1" applyAlignment="1">
      <alignment horizontal="center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14"/>
  <sheetViews>
    <sheetView showGridLines="0" tabSelected="1" topLeftCell="A157" workbookViewId="0">
      <selection activeCell="AQ181" sqref="AQ181:AS181"/>
    </sheetView>
  </sheetViews>
  <sheetFormatPr defaultRowHeight="15" x14ac:dyDescent="0.25"/>
  <cols>
    <col min="1" max="1" width="3" customWidth="1"/>
    <col min="2" max="2" width="1.42578125" customWidth="1"/>
    <col min="3" max="3" width="2.7109375" customWidth="1"/>
    <col min="4" max="4" width="0.7109375" customWidth="1"/>
    <col min="5" max="5" width="4.42578125" customWidth="1"/>
    <col min="6" max="7" width="1.42578125" customWidth="1"/>
    <col min="8" max="8" width="3" customWidth="1"/>
    <col min="9" max="9" width="1.42578125" customWidth="1"/>
    <col min="10" max="11" width="3" customWidth="1"/>
    <col min="12" max="13" width="0.7109375" customWidth="1"/>
    <col min="14" max="16" width="1.42578125" customWidth="1"/>
    <col min="17" max="17" width="0.7109375" customWidth="1"/>
    <col min="18" max="18" width="2.28515625" customWidth="1"/>
    <col min="19" max="19" width="3.7109375" customWidth="1"/>
    <col min="20" max="21" width="0.7109375" customWidth="1"/>
    <col min="22" max="22" width="3" hidden="1" customWidth="1"/>
    <col min="23" max="28" width="1.42578125" hidden="1" customWidth="1"/>
    <col min="29" max="29" width="4.42578125" hidden="1" customWidth="1"/>
    <col min="30" max="30" width="1.42578125" hidden="1" customWidth="1"/>
    <col min="31" max="31" width="3" hidden="1" customWidth="1"/>
    <col min="32" max="32" width="2.28515625" hidden="1" customWidth="1"/>
    <col min="33" max="33" width="5" hidden="1" customWidth="1"/>
    <col min="34" max="34" width="0.7109375" customWidth="1"/>
    <col min="35" max="35" width="3.7109375" customWidth="1"/>
    <col min="36" max="36" width="2.28515625" customWidth="1"/>
    <col min="37" max="37" width="3.7109375" customWidth="1"/>
    <col min="38" max="39" width="1.42578125" customWidth="1"/>
    <col min="40" max="40" width="4.42578125" customWidth="1"/>
    <col min="41" max="41" width="1.42578125" customWidth="1"/>
    <col min="42" max="42" width="3" customWidth="1"/>
    <col min="43" max="43" width="0.42578125" customWidth="1"/>
    <col min="44" max="44" width="3" customWidth="1"/>
    <col min="45" max="45" width="11" customWidth="1"/>
    <col min="46" max="46" width="3.7109375" customWidth="1"/>
    <col min="47" max="47" width="1.42578125" customWidth="1"/>
    <col min="48" max="49" width="0.7109375" customWidth="1"/>
    <col min="50" max="50" width="1.42578125" customWidth="1"/>
    <col min="51" max="51" width="3.7109375" customWidth="1"/>
    <col min="52" max="52" width="2.28515625" customWidth="1"/>
    <col min="53" max="53" width="4.42578125" customWidth="1"/>
    <col min="54" max="55" width="1.42578125" customWidth="1"/>
    <col min="56" max="56" width="0.7109375" customWidth="1"/>
    <col min="57" max="57" width="5.7109375" customWidth="1"/>
    <col min="58" max="58" width="6.42578125" customWidth="1"/>
  </cols>
  <sheetData>
    <row r="1" spans="1:58" ht="15.75" thickBo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 t="s">
        <v>1</v>
      </c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</row>
    <row r="2" spans="1:58" ht="21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 t="s">
        <v>214</v>
      </c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x14ac:dyDescent="0.25">
      <c r="A3" s="1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 t="s">
        <v>2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</row>
    <row r="4" spans="1:58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 t="s">
        <v>3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</row>
    <row r="5" spans="1:58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 t="s">
        <v>217</v>
      </c>
      <c r="P5" s="57"/>
      <c r="Q5" s="57"/>
      <c r="R5" s="57"/>
      <c r="S5" s="57"/>
      <c r="T5" s="57"/>
      <c r="U5" s="58" t="s">
        <v>218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</row>
    <row r="6" spans="1:58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 t="s">
        <v>4</v>
      </c>
      <c r="P6" s="56"/>
      <c r="Q6" s="56"/>
      <c r="R6" s="56"/>
      <c r="S6" s="56"/>
      <c r="T6" s="56"/>
      <c r="U6" s="58" t="s">
        <v>5</v>
      </c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58" ht="21" thickBo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 t="s">
        <v>6</v>
      </c>
      <c r="P7" s="52"/>
      <c r="Q7" s="52"/>
      <c r="R7" s="52"/>
      <c r="S7" s="52"/>
      <c r="T7" s="52"/>
      <c r="U7" s="53" t="s">
        <v>7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</row>
    <row r="8" spans="1:58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</row>
    <row r="9" spans="1:58" ht="15.75" x14ac:dyDescent="0.25">
      <c r="A9" s="55" t="s">
        <v>213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</row>
    <row r="10" spans="1:58" ht="14.45" customHeight="1" x14ac:dyDescent="0.25">
      <c r="A10" s="47" t="s">
        <v>8</v>
      </c>
      <c r="B10" s="47"/>
      <c r="C10" s="47"/>
      <c r="D10" s="47" t="s">
        <v>9</v>
      </c>
      <c r="E10" s="47"/>
      <c r="F10" s="47" t="s">
        <v>10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32" t="s">
        <v>215</v>
      </c>
      <c r="AI10" s="32"/>
      <c r="AJ10" s="32"/>
      <c r="AK10" s="32"/>
      <c r="AL10" s="32"/>
      <c r="AM10" s="32"/>
      <c r="AN10" s="32"/>
      <c r="AO10" s="32"/>
      <c r="AP10" s="32"/>
      <c r="AQ10" s="32" t="s">
        <v>216</v>
      </c>
      <c r="AR10" s="32"/>
      <c r="AS10" s="32"/>
    </row>
    <row r="11" spans="1:58" x14ac:dyDescent="0.25">
      <c r="A11" s="36" t="s">
        <v>11</v>
      </c>
      <c r="B11" s="36"/>
      <c r="C11" s="36"/>
      <c r="D11" s="22" t="s">
        <v>12</v>
      </c>
      <c r="E11" s="22"/>
      <c r="F11" s="36" t="s">
        <v>13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5">
        <v>3500</v>
      </c>
      <c r="AI11" s="35"/>
      <c r="AJ11" s="35"/>
      <c r="AK11" s="35"/>
      <c r="AL11" s="35"/>
      <c r="AM11" s="35"/>
      <c r="AN11" s="35"/>
      <c r="AO11" s="35"/>
      <c r="AP11" s="35"/>
      <c r="AQ11" s="24"/>
      <c r="AR11" s="24"/>
      <c r="AS11" s="24"/>
    </row>
    <row r="12" spans="1:58" x14ac:dyDescent="0.25">
      <c r="A12" s="36" t="s">
        <v>11</v>
      </c>
      <c r="B12" s="36"/>
      <c r="C12" s="36"/>
      <c r="D12" s="22" t="s">
        <v>14</v>
      </c>
      <c r="E12" s="22"/>
      <c r="F12" s="36" t="s">
        <v>15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5">
        <v>2500</v>
      </c>
      <c r="AI12" s="35"/>
      <c r="AJ12" s="35"/>
      <c r="AK12" s="35"/>
      <c r="AL12" s="35"/>
      <c r="AM12" s="35"/>
      <c r="AN12" s="35"/>
      <c r="AO12" s="35"/>
      <c r="AP12" s="35"/>
      <c r="AQ12" s="24"/>
      <c r="AR12" s="24"/>
      <c r="AS12" s="24"/>
    </row>
    <row r="13" spans="1:58" x14ac:dyDescent="0.25">
      <c r="A13" s="36" t="s">
        <v>11</v>
      </c>
      <c r="B13" s="36"/>
      <c r="C13" s="36"/>
      <c r="D13" s="22" t="s">
        <v>16</v>
      </c>
      <c r="E13" s="22"/>
      <c r="F13" s="36" t="s">
        <v>17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5">
        <v>6500</v>
      </c>
      <c r="AI13" s="35"/>
      <c r="AJ13" s="35"/>
      <c r="AK13" s="35"/>
      <c r="AL13" s="35"/>
      <c r="AM13" s="35"/>
      <c r="AN13" s="35"/>
      <c r="AO13" s="35"/>
      <c r="AP13" s="35"/>
      <c r="AQ13" s="24" t="s">
        <v>250</v>
      </c>
      <c r="AR13" s="24"/>
      <c r="AS13" s="24"/>
    </row>
    <row r="14" spans="1:58" x14ac:dyDescent="0.25">
      <c r="A14" s="36" t="s">
        <v>11</v>
      </c>
      <c r="B14" s="36"/>
      <c r="C14" s="36"/>
      <c r="D14" s="22" t="s">
        <v>18</v>
      </c>
      <c r="E14" s="22"/>
      <c r="F14" s="36" t="s">
        <v>19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5">
        <v>4710</v>
      </c>
      <c r="AI14" s="35"/>
      <c r="AJ14" s="35"/>
      <c r="AK14" s="35"/>
      <c r="AL14" s="35"/>
      <c r="AM14" s="35"/>
      <c r="AN14" s="35"/>
      <c r="AO14" s="35"/>
      <c r="AP14" s="35"/>
      <c r="AQ14" s="24"/>
      <c r="AR14" s="24"/>
      <c r="AS14" s="24"/>
    </row>
    <row r="15" spans="1:58" x14ac:dyDescent="0.25">
      <c r="A15" s="36" t="s">
        <v>11</v>
      </c>
      <c r="B15" s="36"/>
      <c r="C15" s="36"/>
      <c r="D15" s="22" t="s">
        <v>20</v>
      </c>
      <c r="E15" s="22"/>
      <c r="F15" s="36" t="s">
        <v>21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5">
        <v>500</v>
      </c>
      <c r="AI15" s="35"/>
      <c r="AJ15" s="35"/>
      <c r="AK15" s="35"/>
      <c r="AL15" s="35"/>
      <c r="AM15" s="35"/>
      <c r="AN15" s="35"/>
      <c r="AO15" s="35"/>
      <c r="AP15" s="35"/>
      <c r="AQ15" s="24"/>
      <c r="AR15" s="24"/>
      <c r="AS15" s="24"/>
    </row>
    <row r="16" spans="1:58" x14ac:dyDescent="0.25">
      <c r="A16" s="36" t="s">
        <v>11</v>
      </c>
      <c r="B16" s="36"/>
      <c r="C16" s="36"/>
      <c r="D16" s="22" t="s">
        <v>22</v>
      </c>
      <c r="E16" s="22"/>
      <c r="F16" s="36" t="s">
        <v>23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5">
        <v>7500</v>
      </c>
      <c r="AI16" s="35"/>
      <c r="AJ16" s="35"/>
      <c r="AK16" s="35"/>
      <c r="AL16" s="35"/>
      <c r="AM16" s="35"/>
      <c r="AN16" s="35"/>
      <c r="AO16" s="35"/>
      <c r="AP16" s="35"/>
      <c r="AQ16" s="24"/>
      <c r="AR16" s="24"/>
      <c r="AS16" s="24"/>
    </row>
    <row r="17" spans="1:45" x14ac:dyDescent="0.25">
      <c r="A17" s="36" t="s">
        <v>11</v>
      </c>
      <c r="B17" s="36"/>
      <c r="C17" s="36"/>
      <c r="D17" s="22" t="s">
        <v>24</v>
      </c>
      <c r="E17" s="22"/>
      <c r="F17" s="36" t="s">
        <v>25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5">
        <v>5500</v>
      </c>
      <c r="AI17" s="35"/>
      <c r="AJ17" s="35"/>
      <c r="AK17" s="35"/>
      <c r="AL17" s="35"/>
      <c r="AM17" s="35"/>
      <c r="AN17" s="35"/>
      <c r="AO17" s="35"/>
      <c r="AP17" s="35"/>
      <c r="AQ17" s="24"/>
      <c r="AR17" s="24"/>
      <c r="AS17" s="24"/>
    </row>
    <row r="18" spans="1:45" x14ac:dyDescent="0.25">
      <c r="A18" s="36" t="s">
        <v>11</v>
      </c>
      <c r="B18" s="36"/>
      <c r="C18" s="36"/>
      <c r="D18" s="22" t="s">
        <v>26</v>
      </c>
      <c r="E18" s="22"/>
      <c r="F18" s="36" t="s">
        <v>27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5">
        <v>1500</v>
      </c>
      <c r="AI18" s="35"/>
      <c r="AJ18" s="35"/>
      <c r="AK18" s="35"/>
      <c r="AL18" s="35"/>
      <c r="AM18" s="35"/>
      <c r="AN18" s="35"/>
      <c r="AO18" s="35"/>
      <c r="AP18" s="35"/>
      <c r="AQ18" s="29"/>
      <c r="AR18" s="29"/>
      <c r="AS18" s="29"/>
    </row>
    <row r="19" spans="1:45" x14ac:dyDescent="0.25">
      <c r="A19" s="36" t="s">
        <v>11</v>
      </c>
      <c r="B19" s="36"/>
      <c r="C19" s="36"/>
      <c r="D19" s="22" t="s">
        <v>28</v>
      </c>
      <c r="E19" s="22"/>
      <c r="F19" s="36" t="s">
        <v>29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5">
        <v>1500</v>
      </c>
      <c r="AI19" s="35"/>
      <c r="AJ19" s="35"/>
      <c r="AK19" s="35"/>
      <c r="AL19" s="35"/>
      <c r="AM19" s="35"/>
      <c r="AN19" s="35"/>
      <c r="AO19" s="35"/>
      <c r="AP19" s="35"/>
      <c r="AQ19" s="24"/>
      <c r="AR19" s="24"/>
      <c r="AS19" s="24"/>
    </row>
    <row r="20" spans="1:45" x14ac:dyDescent="0.25">
      <c r="A20" s="36" t="s">
        <v>11</v>
      </c>
      <c r="B20" s="36"/>
      <c r="C20" s="36"/>
      <c r="D20" s="22" t="s">
        <v>30</v>
      </c>
      <c r="E20" s="22"/>
      <c r="F20" s="36" t="s">
        <v>31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5">
        <v>4500</v>
      </c>
      <c r="AI20" s="35"/>
      <c r="AJ20" s="35"/>
      <c r="AK20" s="35"/>
      <c r="AL20" s="35"/>
      <c r="AM20" s="35"/>
      <c r="AN20" s="35"/>
      <c r="AO20" s="35"/>
      <c r="AP20" s="35"/>
      <c r="AQ20" s="24"/>
      <c r="AR20" s="24"/>
      <c r="AS20" s="24"/>
    </row>
    <row r="21" spans="1:45" x14ac:dyDescent="0.25">
      <c r="A21" s="36" t="s">
        <v>11</v>
      </c>
      <c r="B21" s="36"/>
      <c r="C21" s="36"/>
      <c r="D21" s="22" t="s">
        <v>32</v>
      </c>
      <c r="E21" s="22"/>
      <c r="F21" s="36" t="s">
        <v>33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5">
        <v>100</v>
      </c>
      <c r="AI21" s="35"/>
      <c r="AJ21" s="35"/>
      <c r="AK21" s="35"/>
      <c r="AL21" s="35"/>
      <c r="AM21" s="35"/>
      <c r="AN21" s="35"/>
      <c r="AO21" s="35"/>
      <c r="AP21" s="35"/>
      <c r="AQ21" s="24"/>
      <c r="AR21" s="24"/>
      <c r="AS21" s="24"/>
    </row>
    <row r="22" spans="1:45" x14ac:dyDescent="0.25">
      <c r="A22" s="36" t="s">
        <v>11</v>
      </c>
      <c r="B22" s="36"/>
      <c r="C22" s="36"/>
      <c r="D22" s="22" t="s">
        <v>34</v>
      </c>
      <c r="E22" s="22"/>
      <c r="F22" s="36" t="s">
        <v>35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5">
        <v>6500</v>
      </c>
      <c r="AI22" s="35"/>
      <c r="AJ22" s="35"/>
      <c r="AK22" s="35"/>
      <c r="AL22" s="35"/>
      <c r="AM22" s="35"/>
      <c r="AN22" s="35"/>
      <c r="AO22" s="35"/>
      <c r="AP22" s="35"/>
      <c r="AQ22" s="24"/>
      <c r="AR22" s="24"/>
      <c r="AS22" s="24"/>
    </row>
    <row r="23" spans="1:45" x14ac:dyDescent="0.25">
      <c r="A23" s="36" t="s">
        <v>11</v>
      </c>
      <c r="B23" s="36"/>
      <c r="C23" s="36"/>
      <c r="D23" s="22" t="s">
        <v>36</v>
      </c>
      <c r="E23" s="22"/>
      <c r="F23" s="36" t="s">
        <v>37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5">
        <v>400</v>
      </c>
      <c r="AI23" s="35"/>
      <c r="AJ23" s="35"/>
      <c r="AK23" s="35"/>
      <c r="AL23" s="35"/>
      <c r="AM23" s="35"/>
      <c r="AN23" s="35"/>
      <c r="AO23" s="35"/>
      <c r="AP23" s="35"/>
      <c r="AQ23" s="24"/>
      <c r="AR23" s="24"/>
      <c r="AS23" s="24"/>
    </row>
    <row r="24" spans="1:45" x14ac:dyDescent="0.25">
      <c r="A24" s="36" t="s">
        <v>11</v>
      </c>
      <c r="B24" s="36"/>
      <c r="C24" s="36"/>
      <c r="D24" s="22" t="s">
        <v>38</v>
      </c>
      <c r="E24" s="22"/>
      <c r="F24" s="36" t="s">
        <v>39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5">
        <v>2000</v>
      </c>
      <c r="AI24" s="35"/>
      <c r="AJ24" s="35"/>
      <c r="AK24" s="35"/>
      <c r="AL24" s="35"/>
      <c r="AM24" s="35"/>
      <c r="AN24" s="35"/>
      <c r="AO24" s="35"/>
      <c r="AP24" s="35"/>
      <c r="AQ24" s="24"/>
      <c r="AR24" s="24"/>
      <c r="AS24" s="24"/>
    </row>
    <row r="25" spans="1:45" x14ac:dyDescent="0.25">
      <c r="A25" s="36" t="s">
        <v>11</v>
      </c>
      <c r="B25" s="36"/>
      <c r="C25" s="36"/>
      <c r="D25" s="22" t="s">
        <v>40</v>
      </c>
      <c r="E25" s="22"/>
      <c r="F25" s="36" t="s">
        <v>41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5">
        <v>500</v>
      </c>
      <c r="AI25" s="35"/>
      <c r="AJ25" s="35"/>
      <c r="AK25" s="35"/>
      <c r="AL25" s="35"/>
      <c r="AM25" s="35"/>
      <c r="AN25" s="35"/>
      <c r="AO25" s="35"/>
      <c r="AP25" s="35"/>
      <c r="AQ25" s="24"/>
      <c r="AR25" s="24"/>
      <c r="AS25" s="24"/>
    </row>
    <row r="26" spans="1:45" x14ac:dyDescent="0.25">
      <c r="A26" s="36" t="s">
        <v>11</v>
      </c>
      <c r="B26" s="36"/>
      <c r="C26" s="36"/>
      <c r="D26" s="22" t="s">
        <v>42</v>
      </c>
      <c r="E26" s="22"/>
      <c r="F26" s="36" t="s">
        <v>43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5">
        <v>200</v>
      </c>
      <c r="AI26" s="35"/>
      <c r="AJ26" s="35"/>
      <c r="AK26" s="35"/>
      <c r="AL26" s="35"/>
      <c r="AM26" s="35"/>
      <c r="AN26" s="35"/>
      <c r="AO26" s="35"/>
      <c r="AP26" s="35"/>
      <c r="AQ26" s="24"/>
      <c r="AR26" s="24"/>
      <c r="AS26" s="24"/>
    </row>
    <row r="27" spans="1:45" x14ac:dyDescent="0.25">
      <c r="A27" s="36" t="s">
        <v>11</v>
      </c>
      <c r="B27" s="36"/>
      <c r="C27" s="36"/>
      <c r="D27" s="22" t="s">
        <v>44</v>
      </c>
      <c r="E27" s="22"/>
      <c r="F27" s="36" t="s">
        <v>45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5">
        <v>1000</v>
      </c>
      <c r="AI27" s="35"/>
      <c r="AJ27" s="35"/>
      <c r="AK27" s="35"/>
      <c r="AL27" s="35"/>
      <c r="AM27" s="35"/>
      <c r="AN27" s="35"/>
      <c r="AO27" s="35"/>
      <c r="AP27" s="35"/>
      <c r="AQ27" s="24"/>
      <c r="AR27" s="24"/>
      <c r="AS27" s="24"/>
    </row>
    <row r="28" spans="1:45" x14ac:dyDescent="0.25">
      <c r="A28" s="36" t="s">
        <v>11</v>
      </c>
      <c r="B28" s="36"/>
      <c r="C28" s="36"/>
      <c r="D28" s="22" t="s">
        <v>46</v>
      </c>
      <c r="E28" s="22"/>
      <c r="F28" s="36" t="s">
        <v>47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5">
        <v>1500</v>
      </c>
      <c r="AI28" s="35"/>
      <c r="AJ28" s="35"/>
      <c r="AK28" s="35"/>
      <c r="AL28" s="35"/>
      <c r="AM28" s="35"/>
      <c r="AN28" s="35"/>
      <c r="AO28" s="35"/>
      <c r="AP28" s="35"/>
      <c r="AQ28" s="29"/>
      <c r="AR28" s="29"/>
      <c r="AS28" s="29"/>
    </row>
    <row r="29" spans="1:45" x14ac:dyDescent="0.25">
      <c r="A29" s="36" t="s">
        <v>11</v>
      </c>
      <c r="B29" s="36"/>
      <c r="C29" s="36"/>
      <c r="D29" s="22" t="s">
        <v>48</v>
      </c>
      <c r="E29" s="22"/>
      <c r="F29" s="36" t="s">
        <v>49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5">
        <v>1000</v>
      </c>
      <c r="AI29" s="35"/>
      <c r="AJ29" s="35"/>
      <c r="AK29" s="35"/>
      <c r="AL29" s="35"/>
      <c r="AM29" s="35"/>
      <c r="AN29" s="35"/>
      <c r="AO29" s="35"/>
      <c r="AP29" s="35"/>
      <c r="AQ29" s="24"/>
      <c r="AR29" s="24"/>
      <c r="AS29" s="24"/>
    </row>
    <row r="30" spans="1:45" x14ac:dyDescent="0.25">
      <c r="A30" s="36" t="s">
        <v>11</v>
      </c>
      <c r="B30" s="36"/>
      <c r="C30" s="36"/>
      <c r="D30" s="22" t="s">
        <v>50</v>
      </c>
      <c r="E30" s="22"/>
      <c r="F30" s="36" t="s">
        <v>51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5">
        <v>1500</v>
      </c>
      <c r="AI30" s="35"/>
      <c r="AJ30" s="35"/>
      <c r="AK30" s="35"/>
      <c r="AL30" s="35"/>
      <c r="AM30" s="35"/>
      <c r="AN30" s="35"/>
      <c r="AO30" s="35"/>
      <c r="AP30" s="35"/>
      <c r="AQ30" s="24"/>
      <c r="AR30" s="24"/>
      <c r="AS30" s="24"/>
    </row>
    <row r="31" spans="1:45" x14ac:dyDescent="0.25">
      <c r="A31" s="36" t="s">
        <v>11</v>
      </c>
      <c r="B31" s="36"/>
      <c r="C31" s="36"/>
      <c r="D31" s="22" t="s">
        <v>52</v>
      </c>
      <c r="E31" s="22"/>
      <c r="F31" s="36" t="s">
        <v>53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5">
        <v>1000</v>
      </c>
      <c r="AI31" s="35"/>
      <c r="AJ31" s="35"/>
      <c r="AK31" s="35"/>
      <c r="AL31" s="35"/>
      <c r="AM31" s="35"/>
      <c r="AN31" s="35"/>
      <c r="AO31" s="35"/>
      <c r="AP31" s="35"/>
      <c r="AQ31" s="24"/>
      <c r="AR31" s="24"/>
      <c r="AS31" s="24"/>
    </row>
    <row r="32" spans="1:45" x14ac:dyDescent="0.25">
      <c r="A32" s="36" t="s">
        <v>11</v>
      </c>
      <c r="B32" s="36"/>
      <c r="C32" s="36"/>
      <c r="D32" s="22" t="s">
        <v>54</v>
      </c>
      <c r="E32" s="22"/>
      <c r="F32" s="36" t="s">
        <v>55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5">
        <v>3500</v>
      </c>
      <c r="AI32" s="35"/>
      <c r="AJ32" s="35"/>
      <c r="AK32" s="35"/>
      <c r="AL32" s="35"/>
      <c r="AM32" s="35"/>
      <c r="AN32" s="35"/>
      <c r="AO32" s="35"/>
      <c r="AP32" s="35"/>
      <c r="AQ32" s="29"/>
      <c r="AR32" s="29"/>
      <c r="AS32" s="29"/>
    </row>
    <row r="33" spans="1:45" x14ac:dyDescent="0.25">
      <c r="A33" s="36" t="s">
        <v>11</v>
      </c>
      <c r="B33" s="36"/>
      <c r="C33" s="36"/>
      <c r="D33" s="22" t="s">
        <v>56</v>
      </c>
      <c r="E33" s="22"/>
      <c r="F33" s="36" t="s">
        <v>57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5">
        <v>400</v>
      </c>
      <c r="AI33" s="35"/>
      <c r="AJ33" s="35"/>
      <c r="AK33" s="35"/>
      <c r="AL33" s="35"/>
      <c r="AM33" s="35"/>
      <c r="AN33" s="35"/>
      <c r="AO33" s="35"/>
      <c r="AP33" s="35"/>
      <c r="AQ33" s="24"/>
      <c r="AR33" s="24"/>
      <c r="AS33" s="24"/>
    </row>
    <row r="34" spans="1:45" x14ac:dyDescent="0.25">
      <c r="A34" s="36" t="s">
        <v>11</v>
      </c>
      <c r="B34" s="36"/>
      <c r="C34" s="36"/>
      <c r="D34" s="22" t="s">
        <v>58</v>
      </c>
      <c r="E34" s="22"/>
      <c r="F34" s="36" t="s">
        <v>59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5">
        <v>3000</v>
      </c>
      <c r="AI34" s="35"/>
      <c r="AJ34" s="35"/>
      <c r="AK34" s="35"/>
      <c r="AL34" s="35"/>
      <c r="AM34" s="35"/>
      <c r="AN34" s="35"/>
      <c r="AO34" s="35"/>
      <c r="AP34" s="35"/>
      <c r="AQ34" s="24"/>
      <c r="AR34" s="24"/>
      <c r="AS34" s="24"/>
    </row>
    <row r="35" spans="1:45" x14ac:dyDescent="0.25">
      <c r="A35" s="30" t="s">
        <v>11</v>
      </c>
      <c r="B35" s="30"/>
      <c r="C35" s="30"/>
      <c r="D35" s="30" t="s">
        <v>60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1">
        <f>SUM(AH11:AH34)</f>
        <v>60810</v>
      </c>
      <c r="AI35" s="31"/>
      <c r="AJ35" s="31"/>
      <c r="AK35" s="31"/>
      <c r="AL35" s="31"/>
      <c r="AM35" s="31"/>
      <c r="AN35" s="31"/>
      <c r="AO35" s="31"/>
      <c r="AP35" s="31"/>
      <c r="AQ35" s="24"/>
      <c r="AR35" s="24"/>
      <c r="AS35" s="24"/>
    </row>
    <row r="36" spans="1:45" x14ac:dyDescent="0.25">
      <c r="A36" s="36" t="s">
        <v>61</v>
      </c>
      <c r="B36" s="36"/>
      <c r="C36" s="36"/>
      <c r="D36" s="22" t="s">
        <v>62</v>
      </c>
      <c r="E36" s="22"/>
      <c r="F36" s="36" t="s">
        <v>63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5">
        <v>4500</v>
      </c>
      <c r="AI36" s="35"/>
      <c r="AJ36" s="35"/>
      <c r="AK36" s="35"/>
      <c r="AL36" s="35"/>
      <c r="AM36" s="35"/>
      <c r="AN36" s="35"/>
      <c r="AO36" s="35"/>
      <c r="AP36" s="35"/>
      <c r="AQ36" s="24"/>
      <c r="AR36" s="24"/>
      <c r="AS36" s="24"/>
    </row>
    <row r="37" spans="1:45" x14ac:dyDescent="0.25">
      <c r="A37" s="36" t="s">
        <v>61</v>
      </c>
      <c r="B37" s="36"/>
      <c r="C37" s="36"/>
      <c r="D37" s="22" t="s">
        <v>64</v>
      </c>
      <c r="E37" s="22"/>
      <c r="F37" s="36" t="s">
        <v>65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5">
        <v>22000</v>
      </c>
      <c r="AI37" s="35"/>
      <c r="AJ37" s="35"/>
      <c r="AK37" s="35"/>
      <c r="AL37" s="35"/>
      <c r="AM37" s="35"/>
      <c r="AN37" s="35"/>
      <c r="AO37" s="35"/>
      <c r="AP37" s="35"/>
      <c r="AQ37" s="24"/>
      <c r="AR37" s="24"/>
      <c r="AS37" s="24"/>
    </row>
    <row r="38" spans="1:45" x14ac:dyDescent="0.25">
      <c r="A38" s="36" t="s">
        <v>61</v>
      </c>
      <c r="B38" s="36"/>
      <c r="C38" s="36"/>
      <c r="D38" s="22" t="s">
        <v>24</v>
      </c>
      <c r="E38" s="22"/>
      <c r="F38" s="36" t="s">
        <v>66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5">
        <v>60000</v>
      </c>
      <c r="AI38" s="35"/>
      <c r="AJ38" s="35"/>
      <c r="AK38" s="35"/>
      <c r="AL38" s="35"/>
      <c r="AM38" s="35"/>
      <c r="AN38" s="35"/>
      <c r="AO38" s="35"/>
      <c r="AP38" s="35"/>
      <c r="AQ38" s="24"/>
      <c r="AR38" s="24"/>
      <c r="AS38" s="24"/>
    </row>
    <row r="39" spans="1:45" x14ac:dyDescent="0.25">
      <c r="A39" s="30" t="s">
        <v>61</v>
      </c>
      <c r="B39" s="30"/>
      <c r="C39" s="30"/>
      <c r="D39" s="30" t="s">
        <v>67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1">
        <f>SUM(AH36:AH38)</f>
        <v>86500</v>
      </c>
      <c r="AI39" s="31"/>
      <c r="AJ39" s="31"/>
      <c r="AK39" s="31"/>
      <c r="AL39" s="31"/>
      <c r="AM39" s="31"/>
      <c r="AN39" s="31"/>
      <c r="AO39" s="31"/>
      <c r="AP39" s="31"/>
      <c r="AQ39" s="24"/>
      <c r="AR39" s="24"/>
      <c r="AS39" s="24"/>
    </row>
    <row r="40" spans="1:45" x14ac:dyDescent="0.25">
      <c r="A40" s="36" t="s">
        <v>68</v>
      </c>
      <c r="B40" s="36"/>
      <c r="C40" s="36"/>
      <c r="D40" s="22" t="s">
        <v>12</v>
      </c>
      <c r="E40" s="22"/>
      <c r="F40" s="36" t="s">
        <v>69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5">
        <v>2000</v>
      </c>
      <c r="AI40" s="35"/>
      <c r="AJ40" s="35"/>
      <c r="AK40" s="35"/>
      <c r="AL40" s="35"/>
      <c r="AM40" s="35"/>
      <c r="AN40" s="35"/>
      <c r="AO40" s="35"/>
      <c r="AP40" s="35"/>
      <c r="AQ40" s="24"/>
      <c r="AR40" s="24"/>
      <c r="AS40" s="24"/>
    </row>
    <row r="41" spans="1:45" x14ac:dyDescent="0.25">
      <c r="A41" s="36" t="s">
        <v>68</v>
      </c>
      <c r="B41" s="36"/>
      <c r="C41" s="36"/>
      <c r="D41" s="22" t="s">
        <v>70</v>
      </c>
      <c r="E41" s="22"/>
      <c r="F41" s="36" t="s">
        <v>71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5">
        <v>4000</v>
      </c>
      <c r="AI41" s="35"/>
      <c r="AJ41" s="35"/>
      <c r="AK41" s="35"/>
      <c r="AL41" s="35"/>
      <c r="AM41" s="35"/>
      <c r="AN41" s="35"/>
      <c r="AO41" s="35"/>
      <c r="AP41" s="35"/>
      <c r="AQ41" s="24"/>
      <c r="AR41" s="24"/>
      <c r="AS41" s="24"/>
    </row>
    <row r="42" spans="1:45" x14ac:dyDescent="0.25">
      <c r="A42" s="36" t="s">
        <v>68</v>
      </c>
      <c r="B42" s="36"/>
      <c r="C42" s="36"/>
      <c r="D42" s="22" t="s">
        <v>16</v>
      </c>
      <c r="E42" s="22"/>
      <c r="F42" s="36" t="s">
        <v>72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5">
        <v>3000</v>
      </c>
      <c r="AI42" s="35"/>
      <c r="AJ42" s="35"/>
      <c r="AK42" s="35"/>
      <c r="AL42" s="35"/>
      <c r="AM42" s="35"/>
      <c r="AN42" s="35"/>
      <c r="AO42" s="35"/>
      <c r="AP42" s="35"/>
      <c r="AQ42" s="24"/>
      <c r="AR42" s="24"/>
      <c r="AS42" s="24"/>
    </row>
    <row r="43" spans="1:45" x14ac:dyDescent="0.25">
      <c r="A43" s="36" t="s">
        <v>68</v>
      </c>
      <c r="B43" s="36"/>
      <c r="C43" s="36"/>
      <c r="D43" s="22" t="s">
        <v>18</v>
      </c>
      <c r="E43" s="22"/>
      <c r="F43" s="36" t="s">
        <v>73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5">
        <v>5000</v>
      </c>
      <c r="AI43" s="35"/>
      <c r="AJ43" s="35"/>
      <c r="AK43" s="35"/>
      <c r="AL43" s="35"/>
      <c r="AM43" s="35"/>
      <c r="AN43" s="35"/>
      <c r="AO43" s="35"/>
      <c r="AP43" s="35"/>
      <c r="AQ43" s="29"/>
      <c r="AR43" s="29"/>
      <c r="AS43" s="29"/>
    </row>
    <row r="44" spans="1:45" x14ac:dyDescent="0.25">
      <c r="A44" s="36" t="s">
        <v>68</v>
      </c>
      <c r="B44" s="36"/>
      <c r="C44" s="36"/>
      <c r="D44" s="22" t="s">
        <v>74</v>
      </c>
      <c r="E44" s="22"/>
      <c r="F44" s="36" t="s">
        <v>75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5">
        <v>3000</v>
      </c>
      <c r="AI44" s="35"/>
      <c r="AJ44" s="35"/>
      <c r="AK44" s="35"/>
      <c r="AL44" s="35"/>
      <c r="AM44" s="35"/>
      <c r="AN44" s="35"/>
      <c r="AO44" s="35"/>
      <c r="AP44" s="35"/>
      <c r="AQ44" s="24"/>
      <c r="AR44" s="24"/>
      <c r="AS44" s="24"/>
    </row>
    <row r="45" spans="1:45" x14ac:dyDescent="0.25">
      <c r="A45" s="36" t="s">
        <v>68</v>
      </c>
      <c r="B45" s="36"/>
      <c r="C45" s="36"/>
      <c r="D45" s="22" t="s">
        <v>76</v>
      </c>
      <c r="E45" s="22"/>
      <c r="F45" s="36" t="s">
        <v>77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5">
        <v>0</v>
      </c>
      <c r="AI45" s="35"/>
      <c r="AJ45" s="35"/>
      <c r="AK45" s="35"/>
      <c r="AL45" s="35"/>
      <c r="AM45" s="35"/>
      <c r="AN45" s="35"/>
      <c r="AO45" s="35"/>
      <c r="AP45" s="35"/>
      <c r="AQ45" s="24"/>
      <c r="AR45" s="24"/>
      <c r="AS45" s="24"/>
    </row>
    <row r="46" spans="1:45" x14ac:dyDescent="0.25">
      <c r="A46" s="36" t="s">
        <v>68</v>
      </c>
      <c r="B46" s="36"/>
      <c r="C46" s="36"/>
      <c r="D46" s="22" t="s">
        <v>20</v>
      </c>
      <c r="E46" s="22"/>
      <c r="F46" s="36" t="s">
        <v>78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5">
        <v>2000</v>
      </c>
      <c r="AI46" s="35"/>
      <c r="AJ46" s="35"/>
      <c r="AK46" s="35"/>
      <c r="AL46" s="35"/>
      <c r="AM46" s="35"/>
      <c r="AN46" s="35"/>
      <c r="AO46" s="35"/>
      <c r="AP46" s="35"/>
      <c r="AQ46" s="24"/>
      <c r="AR46" s="24"/>
      <c r="AS46" s="24"/>
    </row>
    <row r="47" spans="1:45" x14ac:dyDescent="0.25">
      <c r="A47" s="36" t="s">
        <v>68</v>
      </c>
      <c r="B47" s="36"/>
      <c r="C47" s="36"/>
      <c r="D47" s="22" t="s">
        <v>79</v>
      </c>
      <c r="E47" s="22"/>
      <c r="F47" s="36" t="s">
        <v>80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5">
        <v>0</v>
      </c>
      <c r="AI47" s="35"/>
      <c r="AJ47" s="35"/>
      <c r="AK47" s="35"/>
      <c r="AL47" s="35"/>
      <c r="AM47" s="35"/>
      <c r="AN47" s="35"/>
      <c r="AO47" s="35"/>
      <c r="AP47" s="35"/>
      <c r="AQ47" s="24"/>
      <c r="AR47" s="24"/>
      <c r="AS47" s="24"/>
    </row>
    <row r="48" spans="1:45" x14ac:dyDescent="0.25">
      <c r="A48" s="36" t="s">
        <v>68</v>
      </c>
      <c r="B48" s="36"/>
      <c r="C48" s="36"/>
      <c r="D48" s="22" t="s">
        <v>81</v>
      </c>
      <c r="E48" s="22"/>
      <c r="F48" s="36" t="s">
        <v>82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5">
        <v>14000</v>
      </c>
      <c r="AI48" s="35"/>
      <c r="AJ48" s="35"/>
      <c r="AK48" s="35"/>
      <c r="AL48" s="35"/>
      <c r="AM48" s="35"/>
      <c r="AN48" s="35"/>
      <c r="AO48" s="35"/>
      <c r="AP48" s="35"/>
      <c r="AQ48" s="24"/>
      <c r="AR48" s="24"/>
      <c r="AS48" s="24"/>
    </row>
    <row r="49" spans="1:45" x14ac:dyDescent="0.25">
      <c r="A49" s="36" t="s">
        <v>68</v>
      </c>
      <c r="B49" s="36"/>
      <c r="C49" s="36"/>
      <c r="D49" s="22" t="s">
        <v>186</v>
      </c>
      <c r="E49" s="22"/>
      <c r="F49" s="36" t="s">
        <v>238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>
        <v>6000</v>
      </c>
      <c r="AI49" s="35"/>
      <c r="AJ49" s="35"/>
      <c r="AK49" s="35"/>
      <c r="AL49" s="35"/>
      <c r="AM49" s="35"/>
      <c r="AN49" s="35"/>
      <c r="AO49" s="35"/>
      <c r="AP49" s="35"/>
      <c r="AQ49" s="26"/>
      <c r="AR49" s="27"/>
      <c r="AS49" s="28"/>
    </row>
    <row r="50" spans="1:45" x14ac:dyDescent="0.25">
      <c r="A50" s="36" t="s">
        <v>68</v>
      </c>
      <c r="B50" s="36"/>
      <c r="C50" s="36"/>
      <c r="D50" s="22" t="s">
        <v>44</v>
      </c>
      <c r="E50" s="22"/>
      <c r="F50" s="36" t="s">
        <v>83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5">
        <v>120000</v>
      </c>
      <c r="AI50" s="35"/>
      <c r="AJ50" s="35"/>
      <c r="AK50" s="35"/>
      <c r="AL50" s="35"/>
      <c r="AM50" s="35"/>
      <c r="AN50" s="35"/>
      <c r="AO50" s="35"/>
      <c r="AP50" s="35"/>
      <c r="AQ50" s="50" t="s">
        <v>251</v>
      </c>
      <c r="AR50" s="50"/>
      <c r="AS50" s="50"/>
    </row>
    <row r="51" spans="1:45" x14ac:dyDescent="0.25">
      <c r="A51" s="36" t="s">
        <v>68</v>
      </c>
      <c r="B51" s="36"/>
      <c r="C51" s="36"/>
      <c r="D51" s="22" t="s">
        <v>84</v>
      </c>
      <c r="E51" s="22"/>
      <c r="F51" s="36" t="s">
        <v>85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5">
        <v>5000</v>
      </c>
      <c r="AI51" s="35"/>
      <c r="AJ51" s="35"/>
      <c r="AK51" s="35"/>
      <c r="AL51" s="35"/>
      <c r="AM51" s="35"/>
      <c r="AN51" s="35"/>
      <c r="AO51" s="35"/>
      <c r="AP51" s="35"/>
      <c r="AQ51" s="24"/>
      <c r="AR51" s="24"/>
      <c r="AS51" s="24"/>
    </row>
    <row r="52" spans="1:45" x14ac:dyDescent="0.25">
      <c r="A52" s="30" t="s">
        <v>68</v>
      </c>
      <c r="B52" s="30"/>
      <c r="C52" s="30"/>
      <c r="D52" s="30" t="s">
        <v>86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1">
        <f>SUM(AH40:AH51)</f>
        <v>164000</v>
      </c>
      <c r="AI52" s="31"/>
      <c r="AJ52" s="31"/>
      <c r="AK52" s="31"/>
      <c r="AL52" s="31"/>
      <c r="AM52" s="31"/>
      <c r="AN52" s="31"/>
      <c r="AO52" s="31"/>
      <c r="AP52" s="31"/>
      <c r="AQ52" s="24"/>
      <c r="AR52" s="24"/>
      <c r="AS52" s="24"/>
    </row>
    <row r="53" spans="1:45" x14ac:dyDescent="0.25">
      <c r="A53" s="22" t="s">
        <v>68</v>
      </c>
      <c r="B53" s="22"/>
      <c r="C53" s="22"/>
      <c r="D53" s="22" t="s">
        <v>239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>
        <f>AH50</f>
        <v>120000</v>
      </c>
      <c r="AI53" s="23"/>
      <c r="AJ53" s="23"/>
      <c r="AK53" s="23"/>
      <c r="AL53" s="23"/>
      <c r="AM53" s="23"/>
      <c r="AN53" s="23"/>
      <c r="AO53" s="23"/>
      <c r="AP53" s="23"/>
      <c r="AQ53" s="26"/>
      <c r="AR53" s="27"/>
      <c r="AS53" s="28"/>
    </row>
    <row r="54" spans="1:45" x14ac:dyDescent="0.25">
      <c r="A54" s="36" t="s">
        <v>87</v>
      </c>
      <c r="B54" s="36"/>
      <c r="C54" s="36"/>
      <c r="D54" s="22" t="s">
        <v>12</v>
      </c>
      <c r="E54" s="22"/>
      <c r="F54" s="36" t="s">
        <v>88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5">
        <v>200</v>
      </c>
      <c r="AI54" s="35"/>
      <c r="AJ54" s="35"/>
      <c r="AK54" s="35"/>
      <c r="AL54" s="35"/>
      <c r="AM54" s="35"/>
      <c r="AN54" s="35"/>
      <c r="AO54" s="35"/>
      <c r="AP54" s="35"/>
      <c r="AQ54" s="24"/>
      <c r="AR54" s="24"/>
      <c r="AS54" s="24"/>
    </row>
    <row r="55" spans="1:45" x14ac:dyDescent="0.25">
      <c r="A55" s="30" t="s">
        <v>87</v>
      </c>
      <c r="B55" s="30"/>
      <c r="C55" s="30"/>
      <c r="D55" s="30" t="s">
        <v>89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1">
        <f>AH54</f>
        <v>200</v>
      </c>
      <c r="AI55" s="31"/>
      <c r="AJ55" s="31"/>
      <c r="AK55" s="31"/>
      <c r="AL55" s="31"/>
      <c r="AM55" s="31"/>
      <c r="AN55" s="31"/>
      <c r="AO55" s="31"/>
      <c r="AP55" s="31"/>
      <c r="AQ55" s="24"/>
      <c r="AR55" s="24"/>
      <c r="AS55" s="24"/>
    </row>
    <row r="56" spans="1:45" x14ac:dyDescent="0.25">
      <c r="A56" s="36" t="s">
        <v>90</v>
      </c>
      <c r="B56" s="36"/>
      <c r="C56" s="36"/>
      <c r="D56" s="22" t="s">
        <v>12</v>
      </c>
      <c r="E56" s="22"/>
      <c r="F56" s="36" t="s">
        <v>91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5">
        <v>1500</v>
      </c>
      <c r="AI56" s="35"/>
      <c r="AJ56" s="35"/>
      <c r="AK56" s="35"/>
      <c r="AL56" s="35"/>
      <c r="AM56" s="35"/>
      <c r="AN56" s="35"/>
      <c r="AO56" s="35"/>
      <c r="AP56" s="35"/>
      <c r="AQ56" s="24"/>
      <c r="AR56" s="24"/>
      <c r="AS56" s="24"/>
    </row>
    <row r="57" spans="1:45" x14ac:dyDescent="0.25">
      <c r="A57" s="30" t="s">
        <v>90</v>
      </c>
      <c r="B57" s="30"/>
      <c r="C57" s="30"/>
      <c r="D57" s="30" t="s">
        <v>92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1">
        <v>1500</v>
      </c>
      <c r="AI57" s="31"/>
      <c r="AJ57" s="31"/>
      <c r="AK57" s="31"/>
      <c r="AL57" s="31"/>
      <c r="AM57" s="31"/>
      <c r="AN57" s="31"/>
      <c r="AO57" s="31"/>
      <c r="AP57" s="31"/>
      <c r="AQ57" s="24"/>
      <c r="AR57" s="24"/>
      <c r="AS57" s="24"/>
    </row>
    <row r="58" spans="1:45" x14ac:dyDescent="0.25">
      <c r="A58" s="36" t="s">
        <v>93</v>
      </c>
      <c r="B58" s="36"/>
      <c r="C58" s="36"/>
      <c r="D58" s="22" t="s">
        <v>12</v>
      </c>
      <c r="E58" s="22"/>
      <c r="F58" s="36" t="s">
        <v>94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5">
        <v>800</v>
      </c>
      <c r="AI58" s="35"/>
      <c r="AJ58" s="35"/>
      <c r="AK58" s="35"/>
      <c r="AL58" s="35"/>
      <c r="AM58" s="35"/>
      <c r="AN58" s="35"/>
      <c r="AO58" s="35"/>
      <c r="AP58" s="35"/>
      <c r="AQ58" s="24"/>
      <c r="AR58" s="24"/>
      <c r="AS58" s="24"/>
    </row>
    <row r="59" spans="1:45" x14ac:dyDescent="0.25">
      <c r="A59" s="36" t="s">
        <v>93</v>
      </c>
      <c r="B59" s="36"/>
      <c r="C59" s="36"/>
      <c r="D59" s="22" t="s">
        <v>14</v>
      </c>
      <c r="E59" s="22"/>
      <c r="F59" s="36" t="s">
        <v>95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5">
        <v>8000</v>
      </c>
      <c r="AI59" s="35"/>
      <c r="AJ59" s="35"/>
      <c r="AK59" s="35"/>
      <c r="AL59" s="35"/>
      <c r="AM59" s="35"/>
      <c r="AN59" s="35"/>
      <c r="AO59" s="35"/>
      <c r="AP59" s="35"/>
      <c r="AQ59" s="24"/>
      <c r="AR59" s="24"/>
      <c r="AS59" s="24"/>
    </row>
    <row r="60" spans="1:45" x14ac:dyDescent="0.25">
      <c r="A60" s="36" t="s">
        <v>93</v>
      </c>
      <c r="B60" s="36"/>
      <c r="C60" s="36"/>
      <c r="D60" s="22" t="s">
        <v>96</v>
      </c>
      <c r="E60" s="22"/>
      <c r="F60" s="36" t="s">
        <v>97</v>
      </c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5">
        <v>6000</v>
      </c>
      <c r="AI60" s="35"/>
      <c r="AJ60" s="35"/>
      <c r="AK60" s="35"/>
      <c r="AL60" s="35"/>
      <c r="AM60" s="35"/>
      <c r="AN60" s="35"/>
      <c r="AO60" s="35"/>
      <c r="AP60" s="35"/>
      <c r="AQ60" s="24"/>
      <c r="AR60" s="24"/>
      <c r="AS60" s="24"/>
    </row>
    <row r="61" spans="1:45" x14ac:dyDescent="0.25">
      <c r="A61" s="36" t="s">
        <v>93</v>
      </c>
      <c r="B61" s="36"/>
      <c r="C61" s="36"/>
      <c r="D61" s="22" t="s">
        <v>98</v>
      </c>
      <c r="E61" s="22"/>
      <c r="F61" s="36" t="s">
        <v>99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5">
        <v>700</v>
      </c>
      <c r="AI61" s="35"/>
      <c r="AJ61" s="35"/>
      <c r="AK61" s="35"/>
      <c r="AL61" s="35"/>
      <c r="AM61" s="35"/>
      <c r="AN61" s="35"/>
      <c r="AO61" s="35"/>
      <c r="AP61" s="35"/>
      <c r="AQ61" s="24"/>
      <c r="AR61" s="24"/>
      <c r="AS61" s="24"/>
    </row>
    <row r="62" spans="1:45" x14ac:dyDescent="0.25">
      <c r="A62" s="36" t="s">
        <v>93</v>
      </c>
      <c r="B62" s="36"/>
      <c r="C62" s="36"/>
      <c r="D62" s="22" t="s">
        <v>16</v>
      </c>
      <c r="E62" s="22"/>
      <c r="F62" s="36" t="s">
        <v>100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5">
        <v>3000</v>
      </c>
      <c r="AI62" s="35"/>
      <c r="AJ62" s="35"/>
      <c r="AK62" s="35"/>
      <c r="AL62" s="35"/>
      <c r="AM62" s="35"/>
      <c r="AN62" s="35"/>
      <c r="AO62" s="35"/>
      <c r="AP62" s="35"/>
      <c r="AQ62" s="29"/>
      <c r="AR62" s="29"/>
      <c r="AS62" s="29"/>
    </row>
    <row r="63" spans="1:45" x14ac:dyDescent="0.25">
      <c r="A63" s="36" t="s">
        <v>93</v>
      </c>
      <c r="B63" s="36"/>
      <c r="C63" s="36"/>
      <c r="D63" s="22" t="s">
        <v>62</v>
      </c>
      <c r="E63" s="22"/>
      <c r="F63" s="36" t="s">
        <v>101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5">
        <v>2000</v>
      </c>
      <c r="AI63" s="35"/>
      <c r="AJ63" s="35"/>
      <c r="AK63" s="35"/>
      <c r="AL63" s="35"/>
      <c r="AM63" s="35"/>
      <c r="AN63" s="35"/>
      <c r="AO63" s="35"/>
      <c r="AP63" s="35"/>
      <c r="AQ63" s="29"/>
      <c r="AR63" s="29"/>
      <c r="AS63" s="29"/>
    </row>
    <row r="64" spans="1:45" x14ac:dyDescent="0.25">
      <c r="A64" s="36" t="s">
        <v>93</v>
      </c>
      <c r="B64" s="36"/>
      <c r="C64" s="36"/>
      <c r="D64" s="22" t="s">
        <v>102</v>
      </c>
      <c r="E64" s="22"/>
      <c r="F64" s="36" t="s">
        <v>103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>
        <v>5500</v>
      </c>
      <c r="AI64" s="35"/>
      <c r="AJ64" s="35"/>
      <c r="AK64" s="35"/>
      <c r="AL64" s="35"/>
      <c r="AM64" s="35"/>
      <c r="AN64" s="35"/>
      <c r="AO64" s="35"/>
      <c r="AP64" s="35"/>
      <c r="AQ64" s="24"/>
      <c r="AR64" s="24"/>
      <c r="AS64" s="24"/>
    </row>
    <row r="65" spans="1:45" x14ac:dyDescent="0.25">
      <c r="A65" s="36" t="s">
        <v>93</v>
      </c>
      <c r="B65" s="36"/>
      <c r="C65" s="36"/>
      <c r="D65" s="22" t="s">
        <v>28</v>
      </c>
      <c r="E65" s="22"/>
      <c r="F65" s="36" t="s">
        <v>104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5">
        <v>61000</v>
      </c>
      <c r="AI65" s="35"/>
      <c r="AJ65" s="35"/>
      <c r="AK65" s="35"/>
      <c r="AL65" s="35"/>
      <c r="AM65" s="35"/>
      <c r="AN65" s="35"/>
      <c r="AO65" s="35"/>
      <c r="AP65" s="35"/>
      <c r="AQ65" s="24"/>
      <c r="AR65" s="24"/>
      <c r="AS65" s="24"/>
    </row>
    <row r="66" spans="1:45" x14ac:dyDescent="0.25">
      <c r="A66" s="36" t="s">
        <v>93</v>
      </c>
      <c r="B66" s="36"/>
      <c r="C66" s="36"/>
      <c r="D66" s="22" t="s">
        <v>105</v>
      </c>
      <c r="E66" s="22"/>
      <c r="F66" s="36" t="s">
        <v>106</v>
      </c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5">
        <v>26400</v>
      </c>
      <c r="AI66" s="35"/>
      <c r="AJ66" s="35"/>
      <c r="AK66" s="35"/>
      <c r="AL66" s="35"/>
      <c r="AM66" s="35"/>
      <c r="AN66" s="35"/>
      <c r="AO66" s="35"/>
      <c r="AP66" s="35"/>
      <c r="AQ66" s="24"/>
      <c r="AR66" s="24"/>
      <c r="AS66" s="24"/>
    </row>
    <row r="67" spans="1:45" x14ac:dyDescent="0.25">
      <c r="A67" s="36" t="s">
        <v>93</v>
      </c>
      <c r="B67" s="36"/>
      <c r="C67" s="36"/>
      <c r="D67" s="22" t="s">
        <v>107</v>
      </c>
      <c r="E67" s="22"/>
      <c r="F67" s="36" t="s">
        <v>108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5">
        <v>1000</v>
      </c>
      <c r="AI67" s="35"/>
      <c r="AJ67" s="35"/>
      <c r="AK67" s="35"/>
      <c r="AL67" s="35"/>
      <c r="AM67" s="35"/>
      <c r="AN67" s="35"/>
      <c r="AO67" s="35"/>
      <c r="AP67" s="35"/>
      <c r="AQ67" s="24"/>
      <c r="AR67" s="24"/>
      <c r="AS67" s="24"/>
    </row>
    <row r="68" spans="1:45" x14ac:dyDescent="0.25">
      <c r="A68" s="36" t="s">
        <v>93</v>
      </c>
      <c r="B68" s="36"/>
      <c r="C68" s="36"/>
      <c r="D68" s="22" t="s">
        <v>109</v>
      </c>
      <c r="E68" s="22"/>
      <c r="F68" s="36" t="s">
        <v>110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5">
        <v>11400</v>
      </c>
      <c r="AI68" s="35"/>
      <c r="AJ68" s="35"/>
      <c r="AK68" s="35"/>
      <c r="AL68" s="35"/>
      <c r="AM68" s="35"/>
      <c r="AN68" s="35"/>
      <c r="AO68" s="35"/>
      <c r="AP68" s="35"/>
      <c r="AQ68" s="24"/>
      <c r="AR68" s="24"/>
      <c r="AS68" s="24"/>
    </row>
    <row r="69" spans="1:45" x14ac:dyDescent="0.25">
      <c r="A69" s="36" t="s">
        <v>93</v>
      </c>
      <c r="B69" s="36"/>
      <c r="C69" s="36"/>
      <c r="D69" s="22" t="s">
        <v>111</v>
      </c>
      <c r="E69" s="22"/>
      <c r="F69" s="36" t="s">
        <v>112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5">
        <v>5000</v>
      </c>
      <c r="AI69" s="35"/>
      <c r="AJ69" s="35"/>
      <c r="AK69" s="35"/>
      <c r="AL69" s="35"/>
      <c r="AM69" s="35"/>
      <c r="AN69" s="35"/>
      <c r="AO69" s="35"/>
      <c r="AP69" s="35"/>
      <c r="AQ69" s="24"/>
      <c r="AR69" s="24"/>
      <c r="AS69" s="24"/>
    </row>
    <row r="70" spans="1:45" x14ac:dyDescent="0.25">
      <c r="A70" s="36" t="s">
        <v>93</v>
      </c>
      <c r="B70" s="36"/>
      <c r="C70" s="36"/>
      <c r="D70" s="22" t="s">
        <v>113</v>
      </c>
      <c r="E70" s="22"/>
      <c r="F70" s="36" t="s">
        <v>114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5">
        <v>1000</v>
      </c>
      <c r="AI70" s="35"/>
      <c r="AJ70" s="35"/>
      <c r="AK70" s="35"/>
      <c r="AL70" s="35"/>
      <c r="AM70" s="35"/>
      <c r="AN70" s="35"/>
      <c r="AO70" s="35"/>
      <c r="AP70" s="35"/>
      <c r="AQ70" s="24"/>
      <c r="AR70" s="24"/>
      <c r="AS70" s="24"/>
    </row>
    <row r="71" spans="1:45" x14ac:dyDescent="0.25">
      <c r="A71" s="36" t="s">
        <v>93</v>
      </c>
      <c r="B71" s="36"/>
      <c r="C71" s="36"/>
      <c r="D71" s="22" t="s">
        <v>115</v>
      </c>
      <c r="E71" s="22"/>
      <c r="F71" s="36" t="s">
        <v>116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5">
        <v>13000</v>
      </c>
      <c r="AI71" s="35"/>
      <c r="AJ71" s="35"/>
      <c r="AK71" s="35"/>
      <c r="AL71" s="35"/>
      <c r="AM71" s="35"/>
      <c r="AN71" s="35"/>
      <c r="AO71" s="35"/>
      <c r="AP71" s="35"/>
      <c r="AQ71" s="24"/>
      <c r="AR71" s="24"/>
      <c r="AS71" s="24"/>
    </row>
    <row r="72" spans="1:45" x14ac:dyDescent="0.25">
      <c r="A72" s="30" t="s">
        <v>93</v>
      </c>
      <c r="B72" s="30"/>
      <c r="C72" s="30"/>
      <c r="D72" s="30" t="s">
        <v>117</v>
      </c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1">
        <f>SUM(AH58:AH71)</f>
        <v>144800</v>
      </c>
      <c r="AI72" s="31"/>
      <c r="AJ72" s="31"/>
      <c r="AK72" s="31"/>
      <c r="AL72" s="31"/>
      <c r="AM72" s="31"/>
      <c r="AN72" s="31"/>
      <c r="AO72" s="31"/>
      <c r="AP72" s="31"/>
      <c r="AQ72" s="24"/>
      <c r="AR72" s="24"/>
      <c r="AS72" s="24"/>
    </row>
    <row r="73" spans="1:45" x14ac:dyDescent="0.25">
      <c r="A73" s="36" t="s">
        <v>118</v>
      </c>
      <c r="B73" s="36"/>
      <c r="C73" s="36"/>
      <c r="D73" s="22" t="s">
        <v>12</v>
      </c>
      <c r="E73" s="22"/>
      <c r="F73" s="36" t="s">
        <v>119</v>
      </c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5">
        <v>58000</v>
      </c>
      <c r="AI73" s="35"/>
      <c r="AJ73" s="35"/>
      <c r="AK73" s="35"/>
      <c r="AL73" s="35"/>
      <c r="AM73" s="35"/>
      <c r="AN73" s="35"/>
      <c r="AO73" s="35"/>
      <c r="AP73" s="35"/>
      <c r="AQ73" s="24"/>
      <c r="AR73" s="24"/>
      <c r="AS73" s="24"/>
    </row>
    <row r="74" spans="1:45" x14ac:dyDescent="0.25">
      <c r="A74" s="36" t="s">
        <v>118</v>
      </c>
      <c r="B74" s="36"/>
      <c r="C74" s="36"/>
      <c r="D74" s="22" t="s">
        <v>120</v>
      </c>
      <c r="E74" s="22"/>
      <c r="F74" s="36" t="s">
        <v>121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5">
        <v>10000</v>
      </c>
      <c r="AI74" s="35"/>
      <c r="AJ74" s="35"/>
      <c r="AK74" s="35"/>
      <c r="AL74" s="35"/>
      <c r="AM74" s="35"/>
      <c r="AN74" s="35"/>
      <c r="AO74" s="35"/>
      <c r="AP74" s="35"/>
      <c r="AQ74" s="24"/>
      <c r="AR74" s="24"/>
      <c r="AS74" s="24"/>
    </row>
    <row r="75" spans="1:45" x14ac:dyDescent="0.25">
      <c r="A75" s="36" t="s">
        <v>118</v>
      </c>
      <c r="B75" s="36"/>
      <c r="C75" s="36"/>
      <c r="D75" s="22" t="s">
        <v>44</v>
      </c>
      <c r="E75" s="22"/>
      <c r="F75" s="36" t="s">
        <v>122</v>
      </c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5">
        <v>750</v>
      </c>
      <c r="AI75" s="35"/>
      <c r="AJ75" s="35"/>
      <c r="AK75" s="35"/>
      <c r="AL75" s="35"/>
      <c r="AM75" s="35"/>
      <c r="AN75" s="35"/>
      <c r="AO75" s="35"/>
      <c r="AP75" s="35"/>
      <c r="AQ75" s="24"/>
      <c r="AR75" s="24"/>
      <c r="AS75" s="24"/>
    </row>
    <row r="76" spans="1:45" x14ac:dyDescent="0.25">
      <c r="A76" s="25" t="s">
        <v>118</v>
      </c>
      <c r="B76" s="25"/>
      <c r="C76" s="25"/>
      <c r="D76" s="25" t="s">
        <v>123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46">
        <f>SUM(AH73:AH75)</f>
        <v>68750</v>
      </c>
      <c r="AI76" s="46"/>
      <c r="AJ76" s="46"/>
      <c r="AK76" s="46"/>
      <c r="AL76" s="46"/>
      <c r="AM76" s="46"/>
      <c r="AN76" s="46"/>
      <c r="AO76" s="46"/>
      <c r="AP76" s="46"/>
      <c r="AQ76" s="24"/>
      <c r="AR76" s="24"/>
      <c r="AS76" s="24"/>
    </row>
    <row r="77" spans="1:45" x14ac:dyDescent="0.25">
      <c r="A77" s="36" t="s">
        <v>124</v>
      </c>
      <c r="B77" s="36"/>
      <c r="C77" s="36"/>
      <c r="D77" s="22" t="s">
        <v>14</v>
      </c>
      <c r="E77" s="22"/>
      <c r="F77" s="36" t="s">
        <v>125</v>
      </c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5">
        <v>5500</v>
      </c>
      <c r="AI77" s="35"/>
      <c r="AJ77" s="35"/>
      <c r="AK77" s="35"/>
      <c r="AL77" s="35"/>
      <c r="AM77" s="35"/>
      <c r="AN77" s="35"/>
      <c r="AO77" s="35"/>
      <c r="AP77" s="35"/>
      <c r="AQ77" s="24"/>
      <c r="AR77" s="24"/>
      <c r="AS77" s="24"/>
    </row>
    <row r="78" spans="1:45" x14ac:dyDescent="0.25">
      <c r="A78" s="36" t="s">
        <v>124</v>
      </c>
      <c r="B78" s="36"/>
      <c r="C78" s="36"/>
      <c r="D78" s="22" t="s">
        <v>16</v>
      </c>
      <c r="E78" s="22"/>
      <c r="F78" s="36" t="s">
        <v>126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5">
        <v>15000</v>
      </c>
      <c r="AI78" s="35"/>
      <c r="AJ78" s="35"/>
      <c r="AK78" s="35"/>
      <c r="AL78" s="35"/>
      <c r="AM78" s="35"/>
      <c r="AN78" s="35"/>
      <c r="AO78" s="35"/>
      <c r="AP78" s="35"/>
      <c r="AQ78" s="24"/>
      <c r="AR78" s="24"/>
      <c r="AS78" s="24"/>
    </row>
    <row r="79" spans="1:45" x14ac:dyDescent="0.25">
      <c r="A79" s="25" t="s">
        <v>124</v>
      </c>
      <c r="B79" s="25"/>
      <c r="C79" s="25"/>
      <c r="D79" s="25" t="s">
        <v>127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46">
        <f>SUM(AH77:AH78)</f>
        <v>20500</v>
      </c>
      <c r="AI79" s="46"/>
      <c r="AJ79" s="46"/>
      <c r="AK79" s="46"/>
      <c r="AL79" s="46"/>
      <c r="AM79" s="46"/>
      <c r="AN79" s="46"/>
      <c r="AO79" s="46"/>
      <c r="AP79" s="46"/>
      <c r="AQ79" s="24"/>
      <c r="AR79" s="24"/>
      <c r="AS79" s="24"/>
    </row>
    <row r="80" spans="1:45" x14ac:dyDescent="0.25">
      <c r="A80" s="36" t="s">
        <v>128</v>
      </c>
      <c r="B80" s="36"/>
      <c r="C80" s="36"/>
      <c r="D80" s="22" t="s">
        <v>129</v>
      </c>
      <c r="E80" s="22"/>
      <c r="F80" s="36" t="s">
        <v>130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5">
        <v>5000</v>
      </c>
      <c r="AI80" s="35"/>
      <c r="AJ80" s="35"/>
      <c r="AK80" s="35"/>
      <c r="AL80" s="35"/>
      <c r="AM80" s="35"/>
      <c r="AN80" s="35"/>
      <c r="AO80" s="35"/>
      <c r="AP80" s="35"/>
      <c r="AQ80" s="29"/>
      <c r="AR80" s="29"/>
      <c r="AS80" s="29"/>
    </row>
    <row r="81" spans="1:45" x14ac:dyDescent="0.25">
      <c r="A81" s="25" t="s">
        <v>128</v>
      </c>
      <c r="B81" s="25"/>
      <c r="C81" s="25"/>
      <c r="D81" s="25" t="s">
        <v>131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46">
        <f>AH80</f>
        <v>5000</v>
      </c>
      <c r="AI81" s="46"/>
      <c r="AJ81" s="46"/>
      <c r="AK81" s="46"/>
      <c r="AL81" s="46"/>
      <c r="AM81" s="46"/>
      <c r="AN81" s="46"/>
      <c r="AO81" s="46"/>
      <c r="AP81" s="46"/>
      <c r="AQ81" s="29"/>
      <c r="AR81" s="29"/>
      <c r="AS81" s="29"/>
    </row>
    <row r="82" spans="1:45" x14ac:dyDescent="0.25">
      <c r="A82" s="36" t="s">
        <v>132</v>
      </c>
      <c r="B82" s="36"/>
      <c r="C82" s="36"/>
      <c r="D82" s="22" t="s">
        <v>12</v>
      </c>
      <c r="E82" s="22"/>
      <c r="F82" s="36" t="s">
        <v>133</v>
      </c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5">
        <v>1200</v>
      </c>
      <c r="AI82" s="35"/>
      <c r="AJ82" s="35"/>
      <c r="AK82" s="35"/>
      <c r="AL82" s="35"/>
      <c r="AM82" s="35"/>
      <c r="AN82" s="35"/>
      <c r="AO82" s="35"/>
      <c r="AP82" s="35"/>
      <c r="AQ82" s="24"/>
      <c r="AR82" s="24"/>
      <c r="AS82" s="24"/>
    </row>
    <row r="83" spans="1:45" x14ac:dyDescent="0.25">
      <c r="A83" s="36" t="s">
        <v>132</v>
      </c>
      <c r="B83" s="36"/>
      <c r="C83" s="36"/>
      <c r="D83" s="22" t="s">
        <v>70</v>
      </c>
      <c r="E83" s="22"/>
      <c r="F83" s="36" t="s">
        <v>134</v>
      </c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5">
        <v>13.7</v>
      </c>
      <c r="AI83" s="35"/>
      <c r="AJ83" s="35"/>
      <c r="AK83" s="35"/>
      <c r="AL83" s="35"/>
      <c r="AM83" s="35"/>
      <c r="AN83" s="35"/>
      <c r="AO83" s="35"/>
      <c r="AP83" s="35"/>
      <c r="AQ83" s="24"/>
      <c r="AR83" s="24"/>
      <c r="AS83" s="24"/>
    </row>
    <row r="84" spans="1:45" x14ac:dyDescent="0.25">
      <c r="A84" s="36" t="s">
        <v>132</v>
      </c>
      <c r="B84" s="36"/>
      <c r="C84" s="36"/>
      <c r="D84" s="22" t="s">
        <v>120</v>
      </c>
      <c r="E84" s="22"/>
      <c r="F84" s="36" t="s">
        <v>135</v>
      </c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5">
        <v>1000</v>
      </c>
      <c r="AI84" s="35"/>
      <c r="AJ84" s="35"/>
      <c r="AK84" s="35"/>
      <c r="AL84" s="35"/>
      <c r="AM84" s="35"/>
      <c r="AN84" s="35"/>
      <c r="AO84" s="35"/>
      <c r="AP84" s="35"/>
      <c r="AQ84" s="29"/>
      <c r="AR84" s="29"/>
      <c r="AS84" s="29"/>
    </row>
    <row r="85" spans="1:45" x14ac:dyDescent="0.25">
      <c r="A85" s="36" t="s">
        <v>132</v>
      </c>
      <c r="B85" s="36"/>
      <c r="C85" s="36"/>
      <c r="D85" s="22" t="s">
        <v>102</v>
      </c>
      <c r="E85" s="22"/>
      <c r="F85" s="36" t="s">
        <v>240</v>
      </c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5">
        <v>37000</v>
      </c>
      <c r="AI85" s="35"/>
      <c r="AJ85" s="35"/>
      <c r="AK85" s="35"/>
      <c r="AL85" s="35"/>
      <c r="AM85" s="35"/>
      <c r="AN85" s="35"/>
      <c r="AO85" s="35"/>
      <c r="AP85" s="35"/>
      <c r="AQ85" s="29"/>
      <c r="AR85" s="29"/>
      <c r="AS85" s="29"/>
    </row>
    <row r="86" spans="1:45" x14ac:dyDescent="0.25">
      <c r="A86" s="36" t="s">
        <v>132</v>
      </c>
      <c r="B86" s="36"/>
      <c r="C86" s="36"/>
      <c r="D86" s="22" t="s">
        <v>136</v>
      </c>
      <c r="E86" s="22"/>
      <c r="F86" s="36" t="s">
        <v>137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5">
        <v>2000</v>
      </c>
      <c r="AI86" s="35"/>
      <c r="AJ86" s="35"/>
      <c r="AK86" s="35"/>
      <c r="AL86" s="35"/>
      <c r="AM86" s="35"/>
      <c r="AN86" s="35"/>
      <c r="AO86" s="35"/>
      <c r="AP86" s="35"/>
      <c r="AQ86" s="29"/>
      <c r="AR86" s="29"/>
      <c r="AS86" s="29"/>
    </row>
    <row r="87" spans="1:45" x14ac:dyDescent="0.25">
      <c r="A87" s="36" t="s">
        <v>132</v>
      </c>
      <c r="B87" s="36"/>
      <c r="C87" s="36"/>
      <c r="D87" s="22" t="s">
        <v>138</v>
      </c>
      <c r="E87" s="22"/>
      <c r="F87" s="36" t="s">
        <v>139</v>
      </c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5">
        <v>1000</v>
      </c>
      <c r="AI87" s="35"/>
      <c r="AJ87" s="35"/>
      <c r="AK87" s="35"/>
      <c r="AL87" s="35"/>
      <c r="AM87" s="35"/>
      <c r="AN87" s="35"/>
      <c r="AO87" s="35"/>
      <c r="AP87" s="35"/>
      <c r="AQ87" s="24"/>
      <c r="AR87" s="24"/>
      <c r="AS87" s="24"/>
    </row>
    <row r="88" spans="1:45" x14ac:dyDescent="0.25">
      <c r="A88" s="36" t="s">
        <v>132</v>
      </c>
      <c r="B88" s="36"/>
      <c r="C88" s="36"/>
      <c r="D88" s="22" t="s">
        <v>140</v>
      </c>
      <c r="E88" s="22"/>
      <c r="F88" s="36" t="s">
        <v>141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5">
        <v>500</v>
      </c>
      <c r="AI88" s="35"/>
      <c r="AJ88" s="35"/>
      <c r="AK88" s="35"/>
      <c r="AL88" s="35"/>
      <c r="AM88" s="35"/>
      <c r="AN88" s="35"/>
      <c r="AO88" s="35"/>
      <c r="AP88" s="35"/>
      <c r="AQ88" s="24"/>
      <c r="AR88" s="24"/>
      <c r="AS88" s="24"/>
    </row>
    <row r="89" spans="1:45" x14ac:dyDescent="0.25">
      <c r="A89" s="25" t="s">
        <v>132</v>
      </c>
      <c r="B89" s="25"/>
      <c r="C89" s="25"/>
      <c r="D89" s="25" t="s">
        <v>142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46">
        <f>SUM(AH82:AH88)</f>
        <v>42713.7</v>
      </c>
      <c r="AI89" s="46"/>
      <c r="AJ89" s="46"/>
      <c r="AK89" s="46"/>
      <c r="AL89" s="46"/>
      <c r="AM89" s="46"/>
      <c r="AN89" s="46"/>
      <c r="AO89" s="46"/>
      <c r="AP89" s="46"/>
      <c r="AQ89" s="29"/>
      <c r="AR89" s="29"/>
      <c r="AS89" s="29"/>
    </row>
    <row r="90" spans="1:45" x14ac:dyDescent="0.25">
      <c r="A90" s="30" t="s">
        <v>143</v>
      </c>
      <c r="B90" s="30"/>
      <c r="C90" s="30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9">
        <f>AH89+AH81+AH79+AH76</f>
        <v>136963.70000000001</v>
      </c>
      <c r="AI90" s="49"/>
      <c r="AJ90" s="49"/>
      <c r="AK90" s="49"/>
      <c r="AL90" s="49"/>
      <c r="AM90" s="49"/>
      <c r="AN90" s="49"/>
      <c r="AO90" s="49"/>
      <c r="AP90" s="49"/>
      <c r="AQ90" s="24"/>
      <c r="AR90" s="24"/>
      <c r="AS90" s="24"/>
    </row>
    <row r="91" spans="1:45" x14ac:dyDescent="0.25">
      <c r="A91" s="30" t="s">
        <v>203</v>
      </c>
      <c r="B91" s="30"/>
      <c r="C91" s="30"/>
      <c r="D91" s="30" t="s">
        <v>241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1">
        <v>0</v>
      </c>
      <c r="AI91" s="31"/>
      <c r="AJ91" s="31"/>
      <c r="AK91" s="31"/>
      <c r="AL91" s="31"/>
      <c r="AM91" s="31"/>
      <c r="AN91" s="31"/>
      <c r="AO91" s="31"/>
      <c r="AP91" s="31"/>
      <c r="AQ91" s="26"/>
      <c r="AR91" s="27"/>
      <c r="AS91" s="28"/>
    </row>
    <row r="92" spans="1:45" x14ac:dyDescent="0.25">
      <c r="A92" s="36" t="s">
        <v>144</v>
      </c>
      <c r="B92" s="36"/>
      <c r="C92" s="36"/>
      <c r="D92" s="22" t="s">
        <v>12</v>
      </c>
      <c r="E92" s="22"/>
      <c r="F92" s="36" t="s">
        <v>259</v>
      </c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5">
        <v>175432.5</v>
      </c>
      <c r="AI92" s="35"/>
      <c r="AJ92" s="35"/>
      <c r="AK92" s="35"/>
      <c r="AL92" s="35"/>
      <c r="AM92" s="35"/>
      <c r="AN92" s="35"/>
      <c r="AO92" s="35"/>
      <c r="AP92" s="35"/>
      <c r="AQ92" s="29" t="s">
        <v>260</v>
      </c>
      <c r="AR92" s="29"/>
      <c r="AS92" s="29"/>
    </row>
    <row r="93" spans="1:45" x14ac:dyDescent="0.25">
      <c r="A93" s="30" t="s">
        <v>144</v>
      </c>
      <c r="B93" s="30"/>
      <c r="C93" s="30"/>
      <c r="D93" s="30" t="s">
        <v>146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1">
        <f>SUM(AH92:AH92)</f>
        <v>175432.5</v>
      </c>
      <c r="AI93" s="31"/>
      <c r="AJ93" s="31"/>
      <c r="AK93" s="31"/>
      <c r="AL93" s="31"/>
      <c r="AM93" s="31"/>
      <c r="AN93" s="31"/>
      <c r="AO93" s="31"/>
      <c r="AP93" s="31"/>
      <c r="AQ93" s="24"/>
      <c r="AR93" s="24"/>
      <c r="AS93" s="24"/>
    </row>
    <row r="94" spans="1:45" x14ac:dyDescent="0.25">
      <c r="A94" s="36" t="s">
        <v>147</v>
      </c>
      <c r="B94" s="36"/>
      <c r="C94" s="36"/>
      <c r="D94" s="22" t="s">
        <v>148</v>
      </c>
      <c r="E94" s="22"/>
      <c r="F94" s="36" t="s">
        <v>149</v>
      </c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5">
        <v>30000</v>
      </c>
      <c r="AI94" s="35"/>
      <c r="AJ94" s="35"/>
      <c r="AK94" s="35"/>
      <c r="AL94" s="35"/>
      <c r="AM94" s="35"/>
      <c r="AN94" s="35"/>
      <c r="AO94" s="35"/>
      <c r="AP94" s="35"/>
      <c r="AQ94" s="24" t="s">
        <v>254</v>
      </c>
      <c r="AR94" s="24"/>
      <c r="AS94" s="24"/>
    </row>
    <row r="95" spans="1:45" x14ac:dyDescent="0.25">
      <c r="A95" s="30" t="s">
        <v>147</v>
      </c>
      <c r="B95" s="30"/>
      <c r="C95" s="30"/>
      <c r="D95" s="30" t="s">
        <v>150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1">
        <f>AH94</f>
        <v>30000</v>
      </c>
      <c r="AI95" s="31"/>
      <c r="AJ95" s="31"/>
      <c r="AK95" s="31"/>
      <c r="AL95" s="31"/>
      <c r="AM95" s="31"/>
      <c r="AN95" s="31"/>
      <c r="AO95" s="31"/>
      <c r="AP95" s="31"/>
      <c r="AQ95" s="24"/>
      <c r="AR95" s="24"/>
      <c r="AS95" s="24"/>
    </row>
    <row r="96" spans="1:45" x14ac:dyDescent="0.25">
      <c r="A96" s="21" t="s">
        <v>151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3">
        <f>AH95+AH93+AH90+AH72+AH57+AH52+AH55+AH39+AH35</f>
        <v>800206.2</v>
      </c>
      <c r="AI96" s="23"/>
      <c r="AJ96" s="23"/>
      <c r="AK96" s="23"/>
      <c r="AL96" s="23"/>
      <c r="AM96" s="23"/>
      <c r="AN96" s="23"/>
      <c r="AO96" s="23"/>
      <c r="AP96" s="23"/>
      <c r="AQ96" s="34"/>
      <c r="AR96" s="34"/>
      <c r="AS96" s="34"/>
    </row>
    <row r="97" spans="1:58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</row>
    <row r="98" spans="1:58" ht="15.75" x14ac:dyDescent="0.25">
      <c r="A98" s="42" t="s">
        <v>212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</row>
    <row r="99" spans="1:58" ht="14.45" customHeight="1" x14ac:dyDescent="0.25">
      <c r="A99" s="47" t="s">
        <v>8</v>
      </c>
      <c r="B99" s="47"/>
      <c r="C99" s="47"/>
      <c r="D99" s="47" t="s">
        <v>9</v>
      </c>
      <c r="E99" s="47"/>
      <c r="F99" s="47" t="s">
        <v>10</v>
      </c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32" t="s">
        <v>215</v>
      </c>
      <c r="AI99" s="32"/>
      <c r="AJ99" s="32"/>
      <c r="AK99" s="32"/>
      <c r="AL99" s="32"/>
      <c r="AM99" s="32"/>
      <c r="AN99" s="32"/>
      <c r="AO99" s="32"/>
      <c r="AP99" s="32"/>
      <c r="AQ99" s="32" t="s">
        <v>216</v>
      </c>
      <c r="AR99" s="32"/>
      <c r="AS99" s="32"/>
    </row>
    <row r="100" spans="1:58" x14ac:dyDescent="0.25">
      <c r="A100" s="36" t="s">
        <v>152</v>
      </c>
      <c r="B100" s="36"/>
      <c r="C100" s="36"/>
      <c r="D100" s="22" t="s">
        <v>153</v>
      </c>
      <c r="E100" s="22"/>
      <c r="F100" s="36" t="s">
        <v>154</v>
      </c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5">
        <v>30000</v>
      </c>
      <c r="AI100" s="35"/>
      <c r="AJ100" s="35"/>
      <c r="AK100" s="35"/>
      <c r="AL100" s="35"/>
      <c r="AM100" s="35"/>
      <c r="AN100" s="35"/>
      <c r="AO100" s="35"/>
      <c r="AP100" s="35"/>
      <c r="AQ100" s="24"/>
      <c r="AR100" s="24"/>
      <c r="AS100" s="24"/>
    </row>
    <row r="101" spans="1:58" x14ac:dyDescent="0.25">
      <c r="A101" s="36" t="s">
        <v>152</v>
      </c>
      <c r="B101" s="36"/>
      <c r="C101" s="36"/>
      <c r="D101" s="22" t="s">
        <v>155</v>
      </c>
      <c r="E101" s="22"/>
      <c r="F101" s="36" t="s">
        <v>156</v>
      </c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5">
        <v>72000</v>
      </c>
      <c r="AI101" s="35"/>
      <c r="AJ101" s="35"/>
      <c r="AK101" s="35"/>
      <c r="AL101" s="35"/>
      <c r="AM101" s="35"/>
      <c r="AN101" s="35"/>
      <c r="AO101" s="35"/>
      <c r="AP101" s="35"/>
      <c r="AQ101" s="24"/>
      <c r="AR101" s="24"/>
      <c r="AS101" s="24"/>
    </row>
    <row r="102" spans="1:58" x14ac:dyDescent="0.25">
      <c r="A102" s="36" t="s">
        <v>152</v>
      </c>
      <c r="B102" s="36"/>
      <c r="C102" s="36"/>
      <c r="D102" s="22" t="s">
        <v>157</v>
      </c>
      <c r="E102" s="22"/>
      <c r="F102" s="36" t="s">
        <v>158</v>
      </c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5">
        <v>1000</v>
      </c>
      <c r="AI102" s="35"/>
      <c r="AJ102" s="35"/>
      <c r="AK102" s="35"/>
      <c r="AL102" s="35"/>
      <c r="AM102" s="35"/>
      <c r="AN102" s="35"/>
      <c r="AO102" s="35"/>
      <c r="AP102" s="35"/>
      <c r="AQ102" s="24"/>
      <c r="AR102" s="24"/>
      <c r="AS102" s="24"/>
    </row>
    <row r="103" spans="1:58" x14ac:dyDescent="0.25">
      <c r="A103" s="30" t="s">
        <v>152</v>
      </c>
      <c r="B103" s="30"/>
      <c r="C103" s="30"/>
      <c r="D103" s="30" t="s">
        <v>159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1">
        <f>SUM(AH100:AH102)</f>
        <v>103000</v>
      </c>
      <c r="AI103" s="31"/>
      <c r="AJ103" s="31"/>
      <c r="AK103" s="31"/>
      <c r="AL103" s="31"/>
      <c r="AM103" s="31"/>
      <c r="AN103" s="31"/>
      <c r="AO103" s="31"/>
      <c r="AP103" s="31"/>
      <c r="AQ103" s="24"/>
      <c r="AR103" s="24"/>
      <c r="AS103" s="24"/>
    </row>
    <row r="104" spans="1:58" x14ac:dyDescent="0.25">
      <c r="A104" s="36" t="s">
        <v>160</v>
      </c>
      <c r="B104" s="36"/>
      <c r="C104" s="36"/>
      <c r="D104" s="22" t="s">
        <v>161</v>
      </c>
      <c r="E104" s="22"/>
      <c r="F104" s="36" t="s">
        <v>162</v>
      </c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5">
        <v>0</v>
      </c>
      <c r="AI104" s="35"/>
      <c r="AJ104" s="35"/>
      <c r="AK104" s="35"/>
      <c r="AL104" s="35"/>
      <c r="AM104" s="35"/>
      <c r="AN104" s="35"/>
      <c r="AO104" s="35"/>
      <c r="AP104" s="35"/>
      <c r="AQ104" s="24"/>
      <c r="AR104" s="24"/>
      <c r="AS104" s="24"/>
    </row>
    <row r="105" spans="1:58" x14ac:dyDescent="0.25">
      <c r="A105" s="36" t="s">
        <v>160</v>
      </c>
      <c r="B105" s="36"/>
      <c r="C105" s="36"/>
      <c r="D105" s="22" t="s">
        <v>163</v>
      </c>
      <c r="E105" s="22"/>
      <c r="F105" s="36" t="s">
        <v>164</v>
      </c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5">
        <f>AH53</f>
        <v>120000</v>
      </c>
      <c r="AI105" s="35"/>
      <c r="AJ105" s="35"/>
      <c r="AK105" s="35"/>
      <c r="AL105" s="35"/>
      <c r="AM105" s="35"/>
      <c r="AN105" s="35"/>
      <c r="AO105" s="35"/>
      <c r="AP105" s="35"/>
      <c r="AQ105" s="24"/>
      <c r="AR105" s="24"/>
      <c r="AS105" s="24"/>
    </row>
    <row r="106" spans="1:58" x14ac:dyDescent="0.25">
      <c r="A106" s="30" t="s">
        <v>160</v>
      </c>
      <c r="B106" s="30"/>
      <c r="C106" s="30"/>
      <c r="D106" s="30" t="s">
        <v>165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1">
        <f>SUM(AH104:AH105)</f>
        <v>120000</v>
      </c>
      <c r="AI106" s="31"/>
      <c r="AJ106" s="31"/>
      <c r="AK106" s="31"/>
      <c r="AL106" s="31"/>
      <c r="AM106" s="31"/>
      <c r="AN106" s="31"/>
      <c r="AO106" s="31"/>
      <c r="AP106" s="31"/>
      <c r="AQ106" s="24" t="s">
        <v>261</v>
      </c>
      <c r="AR106" s="24"/>
      <c r="AS106" s="24"/>
    </row>
    <row r="107" spans="1:58" x14ac:dyDescent="0.25">
      <c r="A107" s="36" t="s">
        <v>166</v>
      </c>
      <c r="B107" s="36"/>
      <c r="C107" s="36"/>
      <c r="D107" s="22" t="s">
        <v>153</v>
      </c>
      <c r="E107" s="22"/>
      <c r="F107" s="36" t="s">
        <v>167</v>
      </c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5">
        <v>2000</v>
      </c>
      <c r="AI107" s="35"/>
      <c r="AJ107" s="35"/>
      <c r="AK107" s="35"/>
      <c r="AL107" s="35"/>
      <c r="AM107" s="35"/>
      <c r="AN107" s="35"/>
      <c r="AO107" s="35"/>
      <c r="AP107" s="35"/>
      <c r="AQ107" s="24"/>
      <c r="AR107" s="24"/>
      <c r="AS107" s="24"/>
    </row>
    <row r="108" spans="1:58" x14ac:dyDescent="0.25">
      <c r="A108" s="36" t="s">
        <v>166</v>
      </c>
      <c r="B108" s="36"/>
      <c r="C108" s="36"/>
      <c r="D108" s="22" t="s">
        <v>168</v>
      </c>
      <c r="E108" s="22"/>
      <c r="F108" s="36" t="s">
        <v>169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5">
        <f>AH86+AH18</f>
        <v>3500</v>
      </c>
      <c r="AI108" s="35"/>
      <c r="AJ108" s="35"/>
      <c r="AK108" s="35"/>
      <c r="AL108" s="35"/>
      <c r="AM108" s="35"/>
      <c r="AN108" s="35"/>
      <c r="AO108" s="35"/>
      <c r="AP108" s="35"/>
      <c r="AQ108" s="48" t="s">
        <v>242</v>
      </c>
      <c r="AR108" s="48"/>
      <c r="AS108" s="48"/>
    </row>
    <row r="109" spans="1:58" x14ac:dyDescent="0.25">
      <c r="A109" s="30" t="s">
        <v>166</v>
      </c>
      <c r="B109" s="30"/>
      <c r="C109" s="30"/>
      <c r="D109" s="30" t="s">
        <v>170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1">
        <f>SUM(AH107:AH108)</f>
        <v>5500</v>
      </c>
      <c r="AI109" s="31"/>
      <c r="AJ109" s="31"/>
      <c r="AK109" s="31"/>
      <c r="AL109" s="31"/>
      <c r="AM109" s="31"/>
      <c r="AN109" s="31"/>
      <c r="AO109" s="31"/>
      <c r="AP109" s="31"/>
      <c r="AQ109" s="29"/>
      <c r="AR109" s="29"/>
      <c r="AS109" s="29"/>
    </row>
    <row r="110" spans="1:58" x14ac:dyDescent="0.25">
      <c r="A110" s="36" t="s">
        <v>171</v>
      </c>
      <c r="B110" s="36"/>
      <c r="C110" s="36"/>
      <c r="D110" s="22" t="s">
        <v>168</v>
      </c>
      <c r="E110" s="22"/>
      <c r="F110" s="36" t="s">
        <v>172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5">
        <f>AH96-AH103-AH106-AH109-AH111-AH112</f>
        <v>396273.69999999995</v>
      </c>
      <c r="AI110" s="35"/>
      <c r="AJ110" s="35"/>
      <c r="AK110" s="35"/>
      <c r="AL110" s="35"/>
      <c r="AM110" s="35"/>
      <c r="AN110" s="35"/>
      <c r="AO110" s="35"/>
      <c r="AP110" s="35"/>
      <c r="AQ110" s="24"/>
      <c r="AR110" s="24"/>
      <c r="AS110" s="24"/>
    </row>
    <row r="111" spans="1:58" x14ac:dyDescent="0.25">
      <c r="A111" s="36" t="s">
        <v>171</v>
      </c>
      <c r="B111" s="36"/>
      <c r="C111" s="36"/>
      <c r="D111" s="22" t="s">
        <v>168</v>
      </c>
      <c r="E111" s="22"/>
      <c r="F111" s="36" t="s">
        <v>262</v>
      </c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5">
        <v>112884.3</v>
      </c>
      <c r="AI111" s="35"/>
      <c r="AJ111" s="35"/>
      <c r="AK111" s="35"/>
      <c r="AL111" s="35"/>
      <c r="AM111" s="35"/>
      <c r="AN111" s="35"/>
      <c r="AO111" s="35"/>
      <c r="AP111" s="35"/>
      <c r="AQ111" s="29"/>
      <c r="AR111" s="29"/>
      <c r="AS111" s="29"/>
    </row>
    <row r="112" spans="1:58" x14ac:dyDescent="0.25">
      <c r="A112" s="36" t="s">
        <v>171</v>
      </c>
      <c r="B112" s="36"/>
      <c r="C112" s="36"/>
      <c r="D112" s="22" t="s">
        <v>256</v>
      </c>
      <c r="E112" s="22"/>
      <c r="F112" s="36" t="s">
        <v>257</v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5">
        <v>62548.2</v>
      </c>
      <c r="AI112" s="35"/>
      <c r="AJ112" s="35"/>
      <c r="AK112" s="35"/>
      <c r="AL112" s="35"/>
      <c r="AM112" s="35"/>
      <c r="AN112" s="35"/>
      <c r="AO112" s="35"/>
      <c r="AP112" s="35"/>
      <c r="AQ112" s="29" t="s">
        <v>258</v>
      </c>
      <c r="AR112" s="29"/>
      <c r="AS112" s="29"/>
    </row>
    <row r="113" spans="1:58" x14ac:dyDescent="0.25">
      <c r="A113" s="30" t="s">
        <v>171</v>
      </c>
      <c r="B113" s="30"/>
      <c r="C113" s="30"/>
      <c r="D113" s="30" t="s">
        <v>173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1">
        <f>SUM(AH110:AH112)</f>
        <v>571706.19999999995</v>
      </c>
      <c r="AI113" s="31"/>
      <c r="AJ113" s="31"/>
      <c r="AK113" s="31"/>
      <c r="AL113" s="31"/>
      <c r="AM113" s="31"/>
      <c r="AN113" s="31"/>
      <c r="AO113" s="31"/>
      <c r="AP113" s="31"/>
      <c r="AQ113" s="24"/>
      <c r="AR113" s="24"/>
      <c r="AS113" s="24"/>
    </row>
    <row r="114" spans="1:58" x14ac:dyDescent="0.25">
      <c r="A114" s="21" t="s">
        <v>174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3">
        <f>AH113+AH109+AH106+AH103</f>
        <v>800206.2</v>
      </c>
      <c r="AI114" s="23"/>
      <c r="AJ114" s="23"/>
      <c r="AK114" s="23"/>
      <c r="AL114" s="23"/>
      <c r="AM114" s="23"/>
      <c r="AN114" s="23"/>
      <c r="AO114" s="23"/>
      <c r="AP114" s="23"/>
      <c r="AQ114" s="34"/>
      <c r="AR114" s="34"/>
      <c r="AS114" s="34"/>
    </row>
    <row r="115" spans="1:58" x14ac:dyDescent="0.25">
      <c r="A115" s="21" t="s">
        <v>211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3">
        <f>AH114-AH96</f>
        <v>0</v>
      </c>
      <c r="AI115" s="23"/>
      <c r="AJ115" s="23"/>
      <c r="AK115" s="23"/>
      <c r="AL115" s="23"/>
      <c r="AM115" s="23"/>
      <c r="AN115" s="23"/>
      <c r="AO115" s="23"/>
      <c r="AP115" s="23"/>
      <c r="AQ115" s="33"/>
      <c r="AR115" s="33"/>
      <c r="AS115" s="33"/>
    </row>
    <row r="116" spans="1:5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1:58" ht="46.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1:58" ht="15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</row>
    <row r="119" spans="1:58" ht="21" customHeight="1" x14ac:dyDescent="0.25">
      <c r="A119" s="42" t="s">
        <v>175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</row>
    <row r="120" spans="1:58" ht="14.45" customHeight="1" x14ac:dyDescent="0.25">
      <c r="A120" s="47" t="s">
        <v>8</v>
      </c>
      <c r="B120" s="47"/>
      <c r="C120" s="47"/>
      <c r="D120" s="47" t="s">
        <v>9</v>
      </c>
      <c r="E120" s="47"/>
      <c r="F120" s="47" t="s">
        <v>10</v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32" t="s">
        <v>215</v>
      </c>
      <c r="AI120" s="32"/>
      <c r="AJ120" s="32"/>
      <c r="AK120" s="32"/>
      <c r="AL120" s="32"/>
      <c r="AM120" s="32"/>
      <c r="AN120" s="32"/>
      <c r="AO120" s="32"/>
      <c r="AP120" s="32"/>
      <c r="AQ120" s="32" t="s">
        <v>216</v>
      </c>
      <c r="AR120" s="32"/>
      <c r="AS120" s="32"/>
    </row>
    <row r="121" spans="1:58" x14ac:dyDescent="0.25">
      <c r="A121" s="36" t="s">
        <v>11</v>
      </c>
      <c r="B121" s="36"/>
      <c r="C121" s="36"/>
      <c r="D121" s="22" t="s">
        <v>12</v>
      </c>
      <c r="E121" s="22"/>
      <c r="F121" s="36" t="s">
        <v>13</v>
      </c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5">
        <v>100</v>
      </c>
      <c r="AI121" s="35"/>
      <c r="AJ121" s="35"/>
      <c r="AK121" s="35"/>
      <c r="AL121" s="35"/>
      <c r="AM121" s="35"/>
      <c r="AN121" s="35"/>
      <c r="AO121" s="35"/>
      <c r="AP121" s="35"/>
      <c r="AQ121" s="24"/>
      <c r="AR121" s="24"/>
      <c r="AS121" s="24"/>
    </row>
    <row r="122" spans="1:58" x14ac:dyDescent="0.25">
      <c r="A122" s="36" t="s">
        <v>11</v>
      </c>
      <c r="B122" s="36"/>
      <c r="C122" s="36"/>
      <c r="D122" s="22" t="s">
        <v>14</v>
      </c>
      <c r="E122" s="22"/>
      <c r="F122" s="36" t="s">
        <v>15</v>
      </c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5">
        <v>0</v>
      </c>
      <c r="AI122" s="35"/>
      <c r="AJ122" s="35"/>
      <c r="AK122" s="35"/>
      <c r="AL122" s="35"/>
      <c r="AM122" s="35"/>
      <c r="AN122" s="35"/>
      <c r="AO122" s="35"/>
      <c r="AP122" s="35"/>
      <c r="AQ122" s="24"/>
      <c r="AR122" s="24"/>
      <c r="AS122" s="24"/>
    </row>
    <row r="123" spans="1:58" x14ac:dyDescent="0.25">
      <c r="A123" s="36" t="s">
        <v>11</v>
      </c>
      <c r="B123" s="36"/>
      <c r="C123" s="36"/>
      <c r="D123" s="22" t="s">
        <v>16</v>
      </c>
      <c r="E123" s="22"/>
      <c r="F123" s="36" t="s">
        <v>17</v>
      </c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5">
        <v>500</v>
      </c>
      <c r="AI123" s="35"/>
      <c r="AJ123" s="35"/>
      <c r="AK123" s="35"/>
      <c r="AL123" s="35"/>
      <c r="AM123" s="35"/>
      <c r="AN123" s="35"/>
      <c r="AO123" s="35"/>
      <c r="AP123" s="35"/>
      <c r="AQ123" s="24"/>
      <c r="AR123" s="24"/>
      <c r="AS123" s="24"/>
    </row>
    <row r="124" spans="1:58" x14ac:dyDescent="0.25">
      <c r="A124" s="36" t="s">
        <v>11</v>
      </c>
      <c r="B124" s="36"/>
      <c r="C124" s="36"/>
      <c r="D124" s="22" t="s">
        <v>20</v>
      </c>
      <c r="E124" s="22"/>
      <c r="F124" s="36" t="s">
        <v>21</v>
      </c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5">
        <v>100</v>
      </c>
      <c r="AI124" s="35"/>
      <c r="AJ124" s="35"/>
      <c r="AK124" s="35"/>
      <c r="AL124" s="35"/>
      <c r="AM124" s="35"/>
      <c r="AN124" s="35"/>
      <c r="AO124" s="35"/>
      <c r="AP124" s="35"/>
      <c r="AQ124" s="24"/>
      <c r="AR124" s="24"/>
      <c r="AS124" s="24"/>
    </row>
    <row r="125" spans="1:58" x14ac:dyDescent="0.25">
      <c r="A125" s="36" t="s">
        <v>11</v>
      </c>
      <c r="B125" s="36"/>
      <c r="C125" s="36"/>
      <c r="D125" s="22" t="s">
        <v>22</v>
      </c>
      <c r="E125" s="22"/>
      <c r="F125" s="36" t="s">
        <v>23</v>
      </c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5">
        <v>3000</v>
      </c>
      <c r="AI125" s="35"/>
      <c r="AJ125" s="35"/>
      <c r="AK125" s="35"/>
      <c r="AL125" s="35"/>
      <c r="AM125" s="35"/>
      <c r="AN125" s="35"/>
      <c r="AO125" s="35"/>
      <c r="AP125" s="35"/>
      <c r="AQ125" s="24"/>
      <c r="AR125" s="24"/>
      <c r="AS125" s="24"/>
    </row>
    <row r="126" spans="1:58" x14ac:dyDescent="0.25">
      <c r="A126" s="36" t="s">
        <v>11</v>
      </c>
      <c r="B126" s="36"/>
      <c r="C126" s="36"/>
      <c r="D126" s="22" t="s">
        <v>24</v>
      </c>
      <c r="E126" s="22"/>
      <c r="F126" s="36" t="s">
        <v>25</v>
      </c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5">
        <v>100</v>
      </c>
      <c r="AI126" s="35"/>
      <c r="AJ126" s="35"/>
      <c r="AK126" s="35"/>
      <c r="AL126" s="35"/>
      <c r="AM126" s="35"/>
      <c r="AN126" s="35"/>
      <c r="AO126" s="35"/>
      <c r="AP126" s="35"/>
      <c r="AQ126" s="24"/>
      <c r="AR126" s="24"/>
      <c r="AS126" s="24"/>
    </row>
    <row r="127" spans="1:58" x14ac:dyDescent="0.25">
      <c r="A127" s="36" t="s">
        <v>11</v>
      </c>
      <c r="B127" s="36"/>
      <c r="C127" s="36"/>
      <c r="D127" s="22" t="s">
        <v>54</v>
      </c>
      <c r="E127" s="22"/>
      <c r="F127" s="36" t="s">
        <v>55</v>
      </c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5">
        <v>1000</v>
      </c>
      <c r="AI127" s="35"/>
      <c r="AJ127" s="35"/>
      <c r="AK127" s="35"/>
      <c r="AL127" s="35"/>
      <c r="AM127" s="35"/>
      <c r="AN127" s="35"/>
      <c r="AO127" s="35"/>
      <c r="AP127" s="35"/>
      <c r="AQ127" s="24"/>
      <c r="AR127" s="24"/>
      <c r="AS127" s="24"/>
    </row>
    <row r="128" spans="1:58" x14ac:dyDescent="0.25">
      <c r="A128" s="36" t="s">
        <v>11</v>
      </c>
      <c r="B128" s="36"/>
      <c r="C128" s="36"/>
      <c r="D128" s="22" t="s">
        <v>58</v>
      </c>
      <c r="E128" s="22"/>
      <c r="F128" s="36" t="s">
        <v>59</v>
      </c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5">
        <v>4500</v>
      </c>
      <c r="AI128" s="35"/>
      <c r="AJ128" s="35"/>
      <c r="AK128" s="35"/>
      <c r="AL128" s="35"/>
      <c r="AM128" s="35"/>
      <c r="AN128" s="35"/>
      <c r="AO128" s="35"/>
      <c r="AP128" s="35"/>
      <c r="AQ128" s="24"/>
      <c r="AR128" s="24"/>
      <c r="AS128" s="24"/>
    </row>
    <row r="129" spans="1:45" x14ac:dyDescent="0.25">
      <c r="A129" s="36" t="s">
        <v>11</v>
      </c>
      <c r="B129" s="36"/>
      <c r="C129" s="36"/>
      <c r="D129" s="22" t="s">
        <v>176</v>
      </c>
      <c r="E129" s="22"/>
      <c r="F129" s="36" t="s">
        <v>177</v>
      </c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5">
        <v>106000</v>
      </c>
      <c r="AI129" s="35"/>
      <c r="AJ129" s="35"/>
      <c r="AK129" s="35"/>
      <c r="AL129" s="35"/>
      <c r="AM129" s="35"/>
      <c r="AN129" s="35"/>
      <c r="AO129" s="35"/>
      <c r="AP129" s="35"/>
      <c r="AQ129" s="24"/>
      <c r="AR129" s="24"/>
      <c r="AS129" s="24"/>
    </row>
    <row r="130" spans="1:45" x14ac:dyDescent="0.25">
      <c r="A130" s="36" t="s">
        <v>11</v>
      </c>
      <c r="B130" s="36"/>
      <c r="C130" s="36"/>
      <c r="D130" s="22" t="s">
        <v>178</v>
      </c>
      <c r="E130" s="22"/>
      <c r="F130" s="36" t="s">
        <v>179</v>
      </c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5">
        <v>24000</v>
      </c>
      <c r="AI130" s="35"/>
      <c r="AJ130" s="35"/>
      <c r="AK130" s="35"/>
      <c r="AL130" s="35"/>
      <c r="AM130" s="35"/>
      <c r="AN130" s="35"/>
      <c r="AO130" s="35"/>
      <c r="AP130" s="35"/>
      <c r="AQ130" s="24"/>
      <c r="AR130" s="24"/>
      <c r="AS130" s="24"/>
    </row>
    <row r="131" spans="1:45" x14ac:dyDescent="0.25">
      <c r="A131" s="36" t="s">
        <v>11</v>
      </c>
      <c r="B131" s="36"/>
      <c r="C131" s="36"/>
      <c r="D131" s="22" t="s">
        <v>180</v>
      </c>
      <c r="E131" s="22"/>
      <c r="F131" s="36" t="s">
        <v>181</v>
      </c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5">
        <v>1300</v>
      </c>
      <c r="AI131" s="35"/>
      <c r="AJ131" s="35"/>
      <c r="AK131" s="35"/>
      <c r="AL131" s="35"/>
      <c r="AM131" s="35"/>
      <c r="AN131" s="35"/>
      <c r="AO131" s="35"/>
      <c r="AP131" s="35"/>
      <c r="AQ131" s="29"/>
      <c r="AR131" s="29"/>
      <c r="AS131" s="29"/>
    </row>
    <row r="132" spans="1:45" x14ac:dyDescent="0.25">
      <c r="A132" s="36" t="s">
        <v>11</v>
      </c>
      <c r="B132" s="36"/>
      <c r="C132" s="36"/>
      <c r="D132" s="22" t="s">
        <v>182</v>
      </c>
      <c r="E132" s="22"/>
      <c r="F132" s="36" t="s">
        <v>183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5">
        <v>500</v>
      </c>
      <c r="AI132" s="35"/>
      <c r="AJ132" s="35"/>
      <c r="AK132" s="35"/>
      <c r="AL132" s="35"/>
      <c r="AM132" s="35"/>
      <c r="AN132" s="35"/>
      <c r="AO132" s="35"/>
      <c r="AP132" s="35"/>
      <c r="AQ132" s="24"/>
      <c r="AR132" s="24"/>
      <c r="AS132" s="24"/>
    </row>
    <row r="133" spans="1:45" x14ac:dyDescent="0.25">
      <c r="A133" s="30" t="s">
        <v>11</v>
      </c>
      <c r="B133" s="30"/>
      <c r="C133" s="30"/>
      <c r="D133" s="30" t="s">
        <v>60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1">
        <f>SUM(AH121:AH132)</f>
        <v>141100</v>
      </c>
      <c r="AI133" s="31"/>
      <c r="AJ133" s="31"/>
      <c r="AK133" s="31"/>
      <c r="AL133" s="31"/>
      <c r="AM133" s="31"/>
      <c r="AN133" s="31"/>
      <c r="AO133" s="31"/>
      <c r="AP133" s="31"/>
      <c r="AQ133" s="24"/>
      <c r="AR133" s="24"/>
      <c r="AS133" s="24"/>
    </row>
    <row r="134" spans="1:45" x14ac:dyDescent="0.25">
      <c r="A134" s="36" t="s">
        <v>61</v>
      </c>
      <c r="B134" s="36"/>
      <c r="C134" s="36"/>
      <c r="D134" s="22" t="s">
        <v>62</v>
      </c>
      <c r="E134" s="22"/>
      <c r="F134" s="36" t="s">
        <v>63</v>
      </c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5">
        <v>3000</v>
      </c>
      <c r="AI134" s="35"/>
      <c r="AJ134" s="35"/>
      <c r="AK134" s="35"/>
      <c r="AL134" s="35"/>
      <c r="AM134" s="35"/>
      <c r="AN134" s="35"/>
      <c r="AO134" s="35"/>
      <c r="AP134" s="35"/>
      <c r="AQ134" s="24"/>
      <c r="AR134" s="24"/>
      <c r="AS134" s="24"/>
    </row>
    <row r="135" spans="1:45" x14ac:dyDescent="0.25">
      <c r="A135" s="36" t="s">
        <v>61</v>
      </c>
      <c r="B135" s="36"/>
      <c r="C135" s="36"/>
      <c r="D135" s="22" t="s">
        <v>64</v>
      </c>
      <c r="E135" s="22"/>
      <c r="F135" s="36" t="s">
        <v>65</v>
      </c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5">
        <v>8000</v>
      </c>
      <c r="AI135" s="35"/>
      <c r="AJ135" s="35"/>
      <c r="AK135" s="35"/>
      <c r="AL135" s="35"/>
      <c r="AM135" s="35"/>
      <c r="AN135" s="35"/>
      <c r="AO135" s="35"/>
      <c r="AP135" s="35"/>
      <c r="AQ135" s="24"/>
      <c r="AR135" s="24"/>
      <c r="AS135" s="24"/>
    </row>
    <row r="136" spans="1:45" x14ac:dyDescent="0.25">
      <c r="A136" s="36" t="s">
        <v>61</v>
      </c>
      <c r="B136" s="36"/>
      <c r="C136" s="36"/>
      <c r="D136" s="22" t="s">
        <v>24</v>
      </c>
      <c r="E136" s="22"/>
      <c r="F136" s="36" t="s">
        <v>66</v>
      </c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5">
        <v>21000</v>
      </c>
      <c r="AI136" s="35"/>
      <c r="AJ136" s="35"/>
      <c r="AK136" s="35"/>
      <c r="AL136" s="35"/>
      <c r="AM136" s="35"/>
      <c r="AN136" s="35"/>
      <c r="AO136" s="35"/>
      <c r="AP136" s="35"/>
      <c r="AQ136" s="24"/>
      <c r="AR136" s="24"/>
      <c r="AS136" s="24"/>
    </row>
    <row r="137" spans="1:45" x14ac:dyDescent="0.25">
      <c r="A137" s="30" t="s">
        <v>61</v>
      </c>
      <c r="B137" s="30"/>
      <c r="C137" s="30"/>
      <c r="D137" s="30" t="s">
        <v>67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1">
        <f>SUM(AH134:AH136)</f>
        <v>32000</v>
      </c>
      <c r="AI137" s="31"/>
      <c r="AJ137" s="31"/>
      <c r="AK137" s="31"/>
      <c r="AL137" s="31"/>
      <c r="AM137" s="31"/>
      <c r="AN137" s="31"/>
      <c r="AO137" s="31"/>
      <c r="AP137" s="31"/>
      <c r="AQ137" s="24"/>
      <c r="AR137" s="24"/>
      <c r="AS137" s="24"/>
    </row>
    <row r="138" spans="1:45" x14ac:dyDescent="0.25">
      <c r="A138" s="36" t="s">
        <v>68</v>
      </c>
      <c r="B138" s="36"/>
      <c r="C138" s="36"/>
      <c r="D138" s="22" t="s">
        <v>184</v>
      </c>
      <c r="E138" s="22"/>
      <c r="F138" s="36" t="s">
        <v>185</v>
      </c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5">
        <v>4000</v>
      </c>
      <c r="AI138" s="35"/>
      <c r="AJ138" s="35"/>
      <c r="AK138" s="35"/>
      <c r="AL138" s="35"/>
      <c r="AM138" s="35"/>
      <c r="AN138" s="35"/>
      <c r="AO138" s="35"/>
      <c r="AP138" s="35"/>
      <c r="AQ138" s="24"/>
      <c r="AR138" s="24"/>
      <c r="AS138" s="24"/>
    </row>
    <row r="139" spans="1:45" x14ac:dyDescent="0.25">
      <c r="A139" s="36" t="s">
        <v>68</v>
      </c>
      <c r="B139" s="36"/>
      <c r="C139" s="36"/>
      <c r="D139" s="22" t="s">
        <v>186</v>
      </c>
      <c r="E139" s="22"/>
      <c r="F139" s="36" t="s">
        <v>187</v>
      </c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5">
        <v>2500</v>
      </c>
      <c r="AI139" s="35"/>
      <c r="AJ139" s="35"/>
      <c r="AK139" s="35"/>
      <c r="AL139" s="35"/>
      <c r="AM139" s="35"/>
      <c r="AN139" s="35"/>
      <c r="AO139" s="35"/>
      <c r="AP139" s="35"/>
      <c r="AQ139" s="24"/>
      <c r="AR139" s="24"/>
      <c r="AS139" s="24"/>
    </row>
    <row r="140" spans="1:45" x14ac:dyDescent="0.25">
      <c r="A140" s="36" t="s">
        <v>68</v>
      </c>
      <c r="B140" s="36"/>
      <c r="C140" s="36"/>
      <c r="D140" s="22" t="s">
        <v>188</v>
      </c>
      <c r="E140" s="22"/>
      <c r="F140" s="36" t="s">
        <v>189</v>
      </c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5">
        <v>4000</v>
      </c>
      <c r="AI140" s="35"/>
      <c r="AJ140" s="35"/>
      <c r="AK140" s="35"/>
      <c r="AL140" s="35"/>
      <c r="AM140" s="35"/>
      <c r="AN140" s="35"/>
      <c r="AO140" s="35"/>
      <c r="AP140" s="35"/>
      <c r="AQ140" s="24"/>
      <c r="AR140" s="24"/>
      <c r="AS140" s="24"/>
    </row>
    <row r="141" spans="1:45" x14ac:dyDescent="0.25">
      <c r="A141" s="30" t="s">
        <v>68</v>
      </c>
      <c r="B141" s="30"/>
      <c r="C141" s="30"/>
      <c r="D141" s="30" t="s">
        <v>86</v>
      </c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1">
        <f>SUM(AH138:AH140)</f>
        <v>10500</v>
      </c>
      <c r="AI141" s="31"/>
      <c r="AJ141" s="31"/>
      <c r="AK141" s="31"/>
      <c r="AL141" s="31"/>
      <c r="AM141" s="31"/>
      <c r="AN141" s="31"/>
      <c r="AO141" s="31"/>
      <c r="AP141" s="31"/>
      <c r="AQ141" s="24"/>
      <c r="AR141" s="24"/>
      <c r="AS141" s="24"/>
    </row>
    <row r="142" spans="1:45" x14ac:dyDescent="0.25">
      <c r="A142" s="36" t="s">
        <v>87</v>
      </c>
      <c r="B142" s="36"/>
      <c r="C142" s="36"/>
      <c r="D142" s="22" t="s">
        <v>12</v>
      </c>
      <c r="E142" s="22"/>
      <c r="F142" s="36" t="s">
        <v>88</v>
      </c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5">
        <v>252</v>
      </c>
      <c r="AI142" s="35"/>
      <c r="AJ142" s="35"/>
      <c r="AK142" s="35"/>
      <c r="AL142" s="35"/>
      <c r="AM142" s="35"/>
      <c r="AN142" s="35"/>
      <c r="AO142" s="35"/>
      <c r="AP142" s="35"/>
      <c r="AQ142" s="24"/>
      <c r="AR142" s="24"/>
      <c r="AS142" s="24"/>
    </row>
    <row r="143" spans="1:45" x14ac:dyDescent="0.25">
      <c r="A143" s="30" t="s">
        <v>87</v>
      </c>
      <c r="B143" s="30"/>
      <c r="C143" s="30"/>
      <c r="D143" s="30" t="s">
        <v>89</v>
      </c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1">
        <f>AH142</f>
        <v>252</v>
      </c>
      <c r="AI143" s="31"/>
      <c r="AJ143" s="31"/>
      <c r="AK143" s="31"/>
      <c r="AL143" s="31"/>
      <c r="AM143" s="31"/>
      <c r="AN143" s="31"/>
      <c r="AO143" s="31"/>
      <c r="AP143" s="31"/>
      <c r="AQ143" s="24"/>
      <c r="AR143" s="24"/>
      <c r="AS143" s="24"/>
    </row>
    <row r="144" spans="1:45" x14ac:dyDescent="0.25">
      <c r="A144" s="36" t="s">
        <v>190</v>
      </c>
      <c r="B144" s="36"/>
      <c r="C144" s="36"/>
      <c r="D144" s="22" t="s">
        <v>191</v>
      </c>
      <c r="E144" s="22"/>
      <c r="F144" s="36" t="s">
        <v>192</v>
      </c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5">
        <v>-37000</v>
      </c>
      <c r="AI144" s="35"/>
      <c r="AJ144" s="35"/>
      <c r="AK144" s="35"/>
      <c r="AL144" s="35"/>
      <c r="AM144" s="35"/>
      <c r="AN144" s="35"/>
      <c r="AO144" s="35"/>
      <c r="AP144" s="35"/>
      <c r="AQ144" s="29"/>
      <c r="AR144" s="29"/>
      <c r="AS144" s="29"/>
    </row>
    <row r="145" spans="1:45" x14ac:dyDescent="0.25">
      <c r="A145" s="30" t="s">
        <v>190</v>
      </c>
      <c r="B145" s="30"/>
      <c r="C145" s="30"/>
      <c r="D145" s="30" t="s">
        <v>193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1">
        <f>AH144</f>
        <v>-37000</v>
      </c>
      <c r="AI145" s="31"/>
      <c r="AJ145" s="31"/>
      <c r="AK145" s="31"/>
      <c r="AL145" s="31"/>
      <c r="AM145" s="31"/>
      <c r="AN145" s="31"/>
      <c r="AO145" s="31"/>
      <c r="AP145" s="31"/>
      <c r="AQ145" s="29"/>
      <c r="AR145" s="29"/>
      <c r="AS145" s="29"/>
    </row>
    <row r="146" spans="1:45" x14ac:dyDescent="0.25">
      <c r="A146" s="36" t="s">
        <v>93</v>
      </c>
      <c r="B146" s="36"/>
      <c r="C146" s="36"/>
      <c r="D146" s="22" t="s">
        <v>12</v>
      </c>
      <c r="E146" s="22"/>
      <c r="F146" s="36" t="s">
        <v>94</v>
      </c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5">
        <v>50</v>
      </c>
      <c r="AI146" s="35"/>
      <c r="AJ146" s="35"/>
      <c r="AK146" s="35"/>
      <c r="AL146" s="35"/>
      <c r="AM146" s="35"/>
      <c r="AN146" s="35"/>
      <c r="AO146" s="35"/>
      <c r="AP146" s="35"/>
      <c r="AQ146" s="24"/>
      <c r="AR146" s="24"/>
      <c r="AS146" s="24"/>
    </row>
    <row r="147" spans="1:45" x14ac:dyDescent="0.25">
      <c r="A147" s="36" t="s">
        <v>93</v>
      </c>
      <c r="B147" s="36"/>
      <c r="C147" s="36"/>
      <c r="D147" s="22" t="s">
        <v>16</v>
      </c>
      <c r="E147" s="22"/>
      <c r="F147" s="36" t="s">
        <v>100</v>
      </c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5">
        <v>0</v>
      </c>
      <c r="AI147" s="35"/>
      <c r="AJ147" s="35"/>
      <c r="AK147" s="35"/>
      <c r="AL147" s="35"/>
      <c r="AM147" s="35"/>
      <c r="AN147" s="35"/>
      <c r="AO147" s="35"/>
      <c r="AP147" s="35"/>
      <c r="AQ147" s="24"/>
      <c r="AR147" s="24"/>
      <c r="AS147" s="24"/>
    </row>
    <row r="148" spans="1:45" x14ac:dyDescent="0.25">
      <c r="A148" s="36" t="s">
        <v>93</v>
      </c>
      <c r="B148" s="36"/>
      <c r="C148" s="36"/>
      <c r="D148" s="22" t="s">
        <v>111</v>
      </c>
      <c r="E148" s="22"/>
      <c r="F148" s="36" t="s">
        <v>112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5">
        <v>3000</v>
      </c>
      <c r="AI148" s="35"/>
      <c r="AJ148" s="35"/>
      <c r="AK148" s="35"/>
      <c r="AL148" s="35"/>
      <c r="AM148" s="35"/>
      <c r="AN148" s="35"/>
      <c r="AO148" s="35"/>
      <c r="AP148" s="35"/>
      <c r="AQ148" s="24"/>
      <c r="AR148" s="24"/>
      <c r="AS148" s="24"/>
    </row>
    <row r="149" spans="1:45" x14ac:dyDescent="0.25">
      <c r="A149" s="36" t="s">
        <v>93</v>
      </c>
      <c r="B149" s="36"/>
      <c r="C149" s="36"/>
      <c r="D149" s="22" t="s">
        <v>194</v>
      </c>
      <c r="E149" s="22"/>
      <c r="F149" s="36" t="s">
        <v>195</v>
      </c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5">
        <v>200</v>
      </c>
      <c r="AI149" s="35"/>
      <c r="AJ149" s="35"/>
      <c r="AK149" s="35"/>
      <c r="AL149" s="35"/>
      <c r="AM149" s="35"/>
      <c r="AN149" s="35"/>
      <c r="AO149" s="35"/>
      <c r="AP149" s="35"/>
      <c r="AQ149" s="24"/>
      <c r="AR149" s="24"/>
      <c r="AS149" s="24"/>
    </row>
    <row r="150" spans="1:45" x14ac:dyDescent="0.25">
      <c r="A150" s="30" t="s">
        <v>93</v>
      </c>
      <c r="B150" s="30"/>
      <c r="C150" s="30"/>
      <c r="D150" s="30" t="s">
        <v>117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1">
        <f>SUM(AH146:AH149)</f>
        <v>3250</v>
      </c>
      <c r="AI150" s="31"/>
      <c r="AJ150" s="31"/>
      <c r="AK150" s="31"/>
      <c r="AL150" s="31"/>
      <c r="AM150" s="31"/>
      <c r="AN150" s="31"/>
      <c r="AO150" s="31"/>
      <c r="AP150" s="31"/>
      <c r="AQ150" s="24"/>
      <c r="AR150" s="24"/>
      <c r="AS150" s="24"/>
    </row>
    <row r="151" spans="1:45" x14ac:dyDescent="0.25">
      <c r="A151" s="36" t="s">
        <v>118</v>
      </c>
      <c r="B151" s="36"/>
      <c r="C151" s="36"/>
      <c r="D151" s="22" t="s">
        <v>12</v>
      </c>
      <c r="E151" s="22"/>
      <c r="F151" s="36" t="s">
        <v>119</v>
      </c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5">
        <v>36000</v>
      </c>
      <c r="AI151" s="35"/>
      <c r="AJ151" s="35"/>
      <c r="AK151" s="35"/>
      <c r="AL151" s="35"/>
      <c r="AM151" s="35"/>
      <c r="AN151" s="35"/>
      <c r="AO151" s="35"/>
      <c r="AP151" s="35"/>
      <c r="AQ151" s="24"/>
      <c r="AR151" s="24"/>
      <c r="AS151" s="24"/>
    </row>
    <row r="152" spans="1:45" x14ac:dyDescent="0.25">
      <c r="A152" s="25" t="s">
        <v>118</v>
      </c>
      <c r="B152" s="25"/>
      <c r="C152" s="25"/>
      <c r="D152" s="25" t="s">
        <v>123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46">
        <f>AH151</f>
        <v>36000</v>
      </c>
      <c r="AI152" s="46"/>
      <c r="AJ152" s="46"/>
      <c r="AK152" s="46"/>
      <c r="AL152" s="46"/>
      <c r="AM152" s="46"/>
      <c r="AN152" s="46"/>
      <c r="AO152" s="46"/>
      <c r="AP152" s="46"/>
      <c r="AQ152" s="24"/>
      <c r="AR152" s="24"/>
      <c r="AS152" s="24"/>
    </row>
    <row r="153" spans="1:45" x14ac:dyDescent="0.25">
      <c r="A153" s="36" t="s">
        <v>124</v>
      </c>
      <c r="B153" s="36"/>
      <c r="C153" s="36"/>
      <c r="D153" s="22" t="s">
        <v>14</v>
      </c>
      <c r="E153" s="22"/>
      <c r="F153" s="36" t="s">
        <v>125</v>
      </c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5">
        <v>3200</v>
      </c>
      <c r="AI153" s="35"/>
      <c r="AJ153" s="35"/>
      <c r="AK153" s="35"/>
      <c r="AL153" s="35"/>
      <c r="AM153" s="35"/>
      <c r="AN153" s="35"/>
      <c r="AO153" s="35"/>
      <c r="AP153" s="35"/>
      <c r="AQ153" s="24"/>
      <c r="AR153" s="24"/>
      <c r="AS153" s="24"/>
    </row>
    <row r="154" spans="1:45" x14ac:dyDescent="0.25">
      <c r="A154" s="36" t="s">
        <v>124</v>
      </c>
      <c r="B154" s="36"/>
      <c r="C154" s="36"/>
      <c r="D154" s="22" t="s">
        <v>16</v>
      </c>
      <c r="E154" s="22"/>
      <c r="F154" s="36" t="s">
        <v>126</v>
      </c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5">
        <v>9000</v>
      </c>
      <c r="AI154" s="35"/>
      <c r="AJ154" s="35"/>
      <c r="AK154" s="35"/>
      <c r="AL154" s="35"/>
      <c r="AM154" s="35"/>
      <c r="AN154" s="35"/>
      <c r="AO154" s="35"/>
      <c r="AP154" s="35"/>
      <c r="AQ154" s="24"/>
      <c r="AR154" s="24"/>
      <c r="AS154" s="24"/>
    </row>
    <row r="155" spans="1:45" x14ac:dyDescent="0.25">
      <c r="A155" s="25" t="s">
        <v>124</v>
      </c>
      <c r="B155" s="25"/>
      <c r="C155" s="25"/>
      <c r="D155" s="25" t="s">
        <v>127</v>
      </c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46">
        <f>SUM(AH153:AH154)</f>
        <v>12200</v>
      </c>
      <c r="AI155" s="46"/>
      <c r="AJ155" s="46"/>
      <c r="AK155" s="46"/>
      <c r="AL155" s="46"/>
      <c r="AM155" s="46"/>
      <c r="AN155" s="46"/>
      <c r="AO155" s="46"/>
      <c r="AP155" s="46"/>
      <c r="AQ155" s="24"/>
      <c r="AR155" s="24"/>
      <c r="AS155" s="24"/>
    </row>
    <row r="156" spans="1:45" x14ac:dyDescent="0.25">
      <c r="A156" s="36" t="s">
        <v>132</v>
      </c>
      <c r="B156" s="36"/>
      <c r="C156" s="36"/>
      <c r="D156" s="22" t="s">
        <v>12</v>
      </c>
      <c r="E156" s="22"/>
      <c r="F156" s="36" t="s">
        <v>133</v>
      </c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5">
        <v>400</v>
      </c>
      <c r="AI156" s="35"/>
      <c r="AJ156" s="35"/>
      <c r="AK156" s="35"/>
      <c r="AL156" s="35"/>
      <c r="AM156" s="35"/>
      <c r="AN156" s="35"/>
      <c r="AO156" s="35"/>
      <c r="AP156" s="35"/>
      <c r="AQ156" s="24"/>
      <c r="AR156" s="24"/>
      <c r="AS156" s="24"/>
    </row>
    <row r="157" spans="1:45" x14ac:dyDescent="0.25">
      <c r="A157" s="36" t="s">
        <v>132</v>
      </c>
      <c r="B157" s="36"/>
      <c r="C157" s="36"/>
      <c r="D157" s="22" t="s">
        <v>120</v>
      </c>
      <c r="E157" s="22"/>
      <c r="F157" s="36" t="s">
        <v>243</v>
      </c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5">
        <v>900</v>
      </c>
      <c r="AI157" s="35"/>
      <c r="AJ157" s="35"/>
      <c r="AK157" s="35"/>
      <c r="AL157" s="35"/>
      <c r="AM157" s="35"/>
      <c r="AN157" s="35"/>
      <c r="AO157" s="35"/>
      <c r="AP157" s="35"/>
      <c r="AQ157" s="26"/>
      <c r="AR157" s="27"/>
      <c r="AS157" s="28"/>
    </row>
    <row r="158" spans="1:45" x14ac:dyDescent="0.25">
      <c r="A158" s="36" t="s">
        <v>132</v>
      </c>
      <c r="B158" s="36"/>
      <c r="C158" s="36"/>
      <c r="D158" s="22" t="s">
        <v>140</v>
      </c>
      <c r="E158" s="22"/>
      <c r="F158" s="36" t="s">
        <v>244</v>
      </c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5">
        <v>300</v>
      </c>
      <c r="AI158" s="35"/>
      <c r="AJ158" s="35"/>
      <c r="AK158" s="35"/>
      <c r="AL158" s="35"/>
      <c r="AM158" s="35"/>
      <c r="AN158" s="35"/>
      <c r="AO158" s="35"/>
      <c r="AP158" s="35"/>
      <c r="AQ158" s="24"/>
      <c r="AR158" s="24"/>
      <c r="AS158" s="24"/>
    </row>
    <row r="159" spans="1:45" ht="13.9" customHeight="1" x14ac:dyDescent="0.25">
      <c r="A159" s="25" t="s">
        <v>132</v>
      </c>
      <c r="B159" s="25"/>
      <c r="C159" s="25"/>
      <c r="D159" s="25" t="s">
        <v>142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46">
        <f>SUM(AH156:AH158)</f>
        <v>1600</v>
      </c>
      <c r="AI159" s="46"/>
      <c r="AJ159" s="46"/>
      <c r="AK159" s="46"/>
      <c r="AL159" s="46"/>
      <c r="AM159" s="46"/>
      <c r="AN159" s="46"/>
      <c r="AO159" s="46"/>
      <c r="AP159" s="46"/>
      <c r="AQ159" s="99" t="s">
        <v>255</v>
      </c>
      <c r="AR159" s="100"/>
      <c r="AS159" s="101"/>
    </row>
    <row r="160" spans="1:45" ht="13.9" customHeight="1" x14ac:dyDescent="0.25">
      <c r="A160" s="30" t="s">
        <v>143</v>
      </c>
      <c r="B160" s="30"/>
      <c r="C160" s="30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9">
        <f>AH159+AH155+AH152</f>
        <v>49800</v>
      </c>
      <c r="AI160" s="49"/>
      <c r="AJ160" s="49"/>
      <c r="AK160" s="49"/>
      <c r="AL160" s="49"/>
      <c r="AM160" s="49"/>
      <c r="AN160" s="49"/>
      <c r="AO160" s="49"/>
      <c r="AP160" s="49"/>
      <c r="AQ160" s="24"/>
      <c r="AR160" s="24"/>
      <c r="AS160" s="24"/>
    </row>
    <row r="161" spans="1:58" x14ac:dyDescent="0.25">
      <c r="A161" s="36" t="s">
        <v>196</v>
      </c>
      <c r="B161" s="36"/>
      <c r="C161" s="36"/>
      <c r="D161" s="22" t="s">
        <v>145</v>
      </c>
      <c r="E161" s="22"/>
      <c r="F161" s="36" t="s">
        <v>197</v>
      </c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5">
        <v>0</v>
      </c>
      <c r="AI161" s="35"/>
      <c r="AJ161" s="35"/>
      <c r="AK161" s="35"/>
      <c r="AL161" s="35"/>
      <c r="AM161" s="35"/>
      <c r="AN161" s="35"/>
      <c r="AO161" s="35"/>
      <c r="AP161" s="35"/>
      <c r="AQ161" s="24"/>
      <c r="AR161" s="24"/>
      <c r="AS161" s="24"/>
    </row>
    <row r="162" spans="1:58" x14ac:dyDescent="0.25">
      <c r="A162" s="22" t="s">
        <v>196</v>
      </c>
      <c r="B162" s="22"/>
      <c r="C162" s="22"/>
      <c r="D162" s="22" t="s">
        <v>198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3">
        <v>0</v>
      </c>
      <c r="AI162" s="23"/>
      <c r="AJ162" s="23"/>
      <c r="AK162" s="23"/>
      <c r="AL162" s="23"/>
      <c r="AM162" s="23"/>
      <c r="AN162" s="23"/>
      <c r="AO162" s="23"/>
      <c r="AP162" s="23"/>
      <c r="AQ162" s="24"/>
      <c r="AR162" s="24"/>
      <c r="AS162" s="24"/>
    </row>
    <row r="163" spans="1:58" x14ac:dyDescent="0.25">
      <c r="A163" s="36" t="s">
        <v>199</v>
      </c>
      <c r="B163" s="36"/>
      <c r="C163" s="36"/>
      <c r="D163" s="22" t="s">
        <v>200</v>
      </c>
      <c r="E163" s="22"/>
      <c r="F163" s="36" t="s">
        <v>201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5">
        <v>500</v>
      </c>
      <c r="AI163" s="35"/>
      <c r="AJ163" s="35"/>
      <c r="AK163" s="35"/>
      <c r="AL163" s="35"/>
      <c r="AM163" s="35"/>
      <c r="AN163" s="35"/>
      <c r="AO163" s="35"/>
      <c r="AP163" s="35"/>
      <c r="AQ163" s="24"/>
      <c r="AR163" s="24"/>
      <c r="AS163" s="24"/>
    </row>
    <row r="164" spans="1:58" x14ac:dyDescent="0.25">
      <c r="A164" s="30" t="s">
        <v>199</v>
      </c>
      <c r="B164" s="30"/>
      <c r="C164" s="30"/>
      <c r="D164" s="30" t="s">
        <v>202</v>
      </c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1">
        <f>AH163</f>
        <v>500</v>
      </c>
      <c r="AI164" s="31"/>
      <c r="AJ164" s="31"/>
      <c r="AK164" s="31"/>
      <c r="AL164" s="31"/>
      <c r="AM164" s="31"/>
      <c r="AN164" s="31"/>
      <c r="AO164" s="31"/>
      <c r="AP164" s="31"/>
      <c r="AQ164" s="24"/>
      <c r="AR164" s="24"/>
      <c r="AS164" s="24"/>
    </row>
    <row r="165" spans="1:58" x14ac:dyDescent="0.25">
      <c r="A165" s="36" t="s">
        <v>203</v>
      </c>
      <c r="B165" s="36"/>
      <c r="C165" s="36"/>
      <c r="D165" s="22" t="s">
        <v>204</v>
      </c>
      <c r="E165" s="22"/>
      <c r="F165" s="36" t="s">
        <v>205</v>
      </c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5">
        <v>0</v>
      </c>
      <c r="AI165" s="35"/>
      <c r="AJ165" s="35"/>
      <c r="AK165" s="35"/>
      <c r="AL165" s="35"/>
      <c r="AM165" s="35"/>
      <c r="AN165" s="35"/>
      <c r="AO165" s="35"/>
      <c r="AP165" s="35"/>
      <c r="AQ165" s="24"/>
      <c r="AR165" s="24"/>
      <c r="AS165" s="24"/>
    </row>
    <row r="166" spans="1:58" x14ac:dyDescent="0.25">
      <c r="A166" s="22" t="s">
        <v>203</v>
      </c>
      <c r="B166" s="22"/>
      <c r="C166" s="22"/>
      <c r="D166" s="22" t="s">
        <v>206</v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3">
        <v>0</v>
      </c>
      <c r="AI166" s="23"/>
      <c r="AJ166" s="23"/>
      <c r="AK166" s="23"/>
      <c r="AL166" s="23"/>
      <c r="AM166" s="23"/>
      <c r="AN166" s="23"/>
      <c r="AO166" s="23"/>
      <c r="AP166" s="23"/>
      <c r="AQ166" s="24"/>
      <c r="AR166" s="24"/>
      <c r="AS166" s="24"/>
    </row>
    <row r="167" spans="1:58" x14ac:dyDescent="0.25">
      <c r="A167" s="36" t="s">
        <v>147</v>
      </c>
      <c r="B167" s="36"/>
      <c r="C167" s="36"/>
      <c r="D167" s="22" t="s">
        <v>148</v>
      </c>
      <c r="E167" s="22"/>
      <c r="F167" s="36" t="s">
        <v>149</v>
      </c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5">
        <v>34000</v>
      </c>
      <c r="AI167" s="35"/>
      <c r="AJ167" s="35"/>
      <c r="AK167" s="35"/>
      <c r="AL167" s="35"/>
      <c r="AM167" s="35"/>
      <c r="AN167" s="35"/>
      <c r="AO167" s="35"/>
      <c r="AP167" s="35"/>
      <c r="AQ167" s="24" t="s">
        <v>253</v>
      </c>
      <c r="AR167" s="24"/>
      <c r="AS167" s="24"/>
    </row>
    <row r="168" spans="1:58" x14ac:dyDescent="0.25">
      <c r="A168" s="30" t="s">
        <v>147</v>
      </c>
      <c r="B168" s="30"/>
      <c r="C168" s="30"/>
      <c r="D168" s="30" t="s">
        <v>150</v>
      </c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1">
        <f>AH167</f>
        <v>34000</v>
      </c>
      <c r="AI168" s="31"/>
      <c r="AJ168" s="31"/>
      <c r="AK168" s="31"/>
      <c r="AL168" s="31"/>
      <c r="AM168" s="31"/>
      <c r="AN168" s="31"/>
      <c r="AO168" s="31"/>
      <c r="AP168" s="31"/>
      <c r="AQ168" s="24"/>
      <c r="AR168" s="24"/>
      <c r="AS168" s="24"/>
    </row>
    <row r="169" spans="1:58" x14ac:dyDescent="0.25">
      <c r="A169" s="21" t="s">
        <v>151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3">
        <f>AH168+AH166+AH164+AH162+AH160+AH150+AH145+AH143+AH137+AH133+AH141</f>
        <v>234402</v>
      </c>
      <c r="AI169" s="23"/>
      <c r="AJ169" s="23"/>
      <c r="AK169" s="23"/>
      <c r="AL169" s="23"/>
      <c r="AM169" s="23"/>
      <c r="AN169" s="23"/>
      <c r="AO169" s="23"/>
      <c r="AP169" s="23"/>
      <c r="AQ169" s="34"/>
      <c r="AR169" s="34"/>
      <c r="AS169" s="34"/>
    </row>
    <row r="170" spans="1:58" ht="3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</row>
    <row r="171" spans="1:58" ht="13.9" customHeight="1" thickBot="1" x14ac:dyDescent="0.3">
      <c r="A171" s="41" t="s">
        <v>207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</row>
    <row r="172" spans="1:58" ht="14.45" customHeight="1" x14ac:dyDescent="0.25">
      <c r="A172" s="43" t="s">
        <v>8</v>
      </c>
      <c r="B172" s="43"/>
      <c r="C172" s="43"/>
      <c r="D172" s="43" t="s">
        <v>9</v>
      </c>
      <c r="E172" s="43"/>
      <c r="F172" s="43" t="s">
        <v>10</v>
      </c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32" t="s">
        <v>215</v>
      </c>
      <c r="AI172" s="32"/>
      <c r="AJ172" s="32"/>
      <c r="AK172" s="32"/>
      <c r="AL172" s="32"/>
      <c r="AM172" s="32"/>
      <c r="AN172" s="32"/>
      <c r="AO172" s="32"/>
      <c r="AP172" s="32"/>
      <c r="AQ172" s="32" t="s">
        <v>216</v>
      </c>
      <c r="AR172" s="32"/>
      <c r="AS172" s="32"/>
    </row>
    <row r="173" spans="1:58" x14ac:dyDescent="0.25">
      <c r="A173" s="36" t="s">
        <v>152</v>
      </c>
      <c r="B173" s="36"/>
      <c r="C173" s="36"/>
      <c r="D173" s="22" t="s">
        <v>176</v>
      </c>
      <c r="E173" s="22"/>
      <c r="F173" s="36" t="s">
        <v>208</v>
      </c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5">
        <f>AH129</f>
        <v>106000</v>
      </c>
      <c r="AI173" s="35"/>
      <c r="AJ173" s="35"/>
      <c r="AK173" s="35"/>
      <c r="AL173" s="35"/>
      <c r="AM173" s="35"/>
      <c r="AN173" s="35"/>
      <c r="AO173" s="35"/>
      <c r="AP173" s="35"/>
      <c r="AQ173" s="24"/>
      <c r="AR173" s="24"/>
      <c r="AS173" s="24"/>
    </row>
    <row r="174" spans="1:58" x14ac:dyDescent="0.25">
      <c r="A174" s="36" t="s">
        <v>152</v>
      </c>
      <c r="B174" s="36"/>
      <c r="C174" s="36"/>
      <c r="D174" s="22" t="s">
        <v>178</v>
      </c>
      <c r="E174" s="22"/>
      <c r="F174" s="36" t="s">
        <v>209</v>
      </c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5">
        <f>AH130</f>
        <v>24000</v>
      </c>
      <c r="AI174" s="35"/>
      <c r="AJ174" s="35"/>
      <c r="AK174" s="35"/>
      <c r="AL174" s="35"/>
      <c r="AM174" s="35"/>
      <c r="AN174" s="35"/>
      <c r="AO174" s="35"/>
      <c r="AP174" s="35"/>
      <c r="AQ174" s="24"/>
      <c r="AR174" s="24"/>
      <c r="AS174" s="24"/>
    </row>
    <row r="175" spans="1:58" x14ac:dyDescent="0.25">
      <c r="A175" s="30" t="s">
        <v>152</v>
      </c>
      <c r="B175" s="30"/>
      <c r="C175" s="30"/>
      <c r="D175" s="30" t="s">
        <v>159</v>
      </c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1">
        <f>SUM(AH173:AH174)</f>
        <v>130000</v>
      </c>
      <c r="AI175" s="31"/>
      <c r="AJ175" s="31"/>
      <c r="AK175" s="31"/>
      <c r="AL175" s="31"/>
      <c r="AM175" s="31"/>
      <c r="AN175" s="31"/>
      <c r="AO175" s="31"/>
      <c r="AP175" s="31"/>
      <c r="AQ175" s="24"/>
      <c r="AR175" s="24"/>
      <c r="AS175" s="24"/>
    </row>
    <row r="176" spans="1:58" x14ac:dyDescent="0.25">
      <c r="A176" s="30" t="s">
        <v>160</v>
      </c>
      <c r="B176" s="30"/>
      <c r="C176" s="30"/>
      <c r="D176" s="30" t="s">
        <v>252</v>
      </c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1">
        <v>15000</v>
      </c>
      <c r="AI176" s="31"/>
      <c r="AJ176" s="31"/>
      <c r="AK176" s="31"/>
      <c r="AL176" s="31"/>
      <c r="AM176" s="31"/>
      <c r="AN176" s="31"/>
      <c r="AO176" s="31"/>
      <c r="AP176" s="31"/>
      <c r="AQ176" s="17"/>
      <c r="AR176" s="18"/>
      <c r="AS176" s="19"/>
    </row>
    <row r="177" spans="1:55" x14ac:dyDescent="0.25">
      <c r="A177" s="22" t="s">
        <v>166</v>
      </c>
      <c r="B177" s="22"/>
      <c r="C177" s="22"/>
      <c r="D177" s="22" t="s">
        <v>245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3">
        <v>0</v>
      </c>
      <c r="AI177" s="23"/>
      <c r="AJ177" s="23"/>
      <c r="AK177" s="23"/>
      <c r="AL177" s="23"/>
      <c r="AM177" s="23"/>
      <c r="AN177" s="23"/>
      <c r="AO177" s="23"/>
      <c r="AP177" s="23"/>
      <c r="AQ177" s="26"/>
      <c r="AR177" s="27"/>
      <c r="AS177" s="28"/>
    </row>
    <row r="178" spans="1:55" x14ac:dyDescent="0.25">
      <c r="A178" s="36" t="s">
        <v>171</v>
      </c>
      <c r="B178" s="36"/>
      <c r="C178" s="36"/>
      <c r="D178" s="22" t="s">
        <v>168</v>
      </c>
      <c r="E178" s="22"/>
      <c r="F178" s="36" t="s">
        <v>172</v>
      </c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5">
        <f>AH169-AH175-AH177-AH176</f>
        <v>89402</v>
      </c>
      <c r="AI178" s="35"/>
      <c r="AJ178" s="35"/>
      <c r="AK178" s="35"/>
      <c r="AL178" s="35"/>
      <c r="AM178" s="35"/>
      <c r="AN178" s="35"/>
      <c r="AO178" s="35"/>
      <c r="AP178" s="35"/>
      <c r="AQ178" s="24"/>
      <c r="AR178" s="24"/>
      <c r="AS178" s="24"/>
    </row>
    <row r="179" spans="1:55" x14ac:dyDescent="0.25">
      <c r="A179" s="30" t="s">
        <v>171</v>
      </c>
      <c r="B179" s="30"/>
      <c r="C179" s="30"/>
      <c r="D179" s="30" t="s">
        <v>173</v>
      </c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1">
        <f>AH178</f>
        <v>89402</v>
      </c>
      <c r="AI179" s="31"/>
      <c r="AJ179" s="31"/>
      <c r="AK179" s="31"/>
      <c r="AL179" s="31"/>
      <c r="AM179" s="31"/>
      <c r="AN179" s="31"/>
      <c r="AO179" s="31"/>
      <c r="AP179" s="31"/>
      <c r="AQ179" s="24"/>
      <c r="AR179" s="24"/>
      <c r="AS179" s="24"/>
    </row>
    <row r="180" spans="1:55" x14ac:dyDescent="0.25">
      <c r="A180" s="21" t="s">
        <v>174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3">
        <f>AH179+AH175+AH176</f>
        <v>234402</v>
      </c>
      <c r="AI180" s="23"/>
      <c r="AJ180" s="23"/>
      <c r="AK180" s="23"/>
      <c r="AL180" s="23"/>
      <c r="AM180" s="23"/>
      <c r="AN180" s="23"/>
      <c r="AO180" s="23"/>
      <c r="AP180" s="23"/>
      <c r="AQ180" s="34"/>
      <c r="AR180" s="34"/>
      <c r="AS180" s="34"/>
    </row>
    <row r="181" spans="1:55" x14ac:dyDescent="0.25">
      <c r="A181" s="21" t="s">
        <v>210</v>
      </c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3">
        <f>AH180-AH169</f>
        <v>0</v>
      </c>
      <c r="AI181" s="23"/>
      <c r="AJ181" s="23"/>
      <c r="AK181" s="23"/>
      <c r="AL181" s="23"/>
      <c r="AM181" s="23"/>
      <c r="AN181" s="23"/>
      <c r="AO181" s="23"/>
      <c r="AP181" s="23"/>
      <c r="AQ181" s="33"/>
      <c r="AR181" s="33"/>
      <c r="AS181" s="33"/>
    </row>
    <row r="183" spans="1:55" x14ac:dyDescent="0.25">
      <c r="A183" s="21" t="s">
        <v>151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3">
        <f>AH169+AH96</f>
        <v>1034608.2</v>
      </c>
      <c r="AI183" s="23"/>
      <c r="AJ183" s="23"/>
      <c r="AK183" s="23"/>
      <c r="AL183" s="23"/>
      <c r="AM183" s="23"/>
      <c r="AN183" s="23"/>
      <c r="AO183" s="23"/>
      <c r="AP183" s="23"/>
      <c r="AQ183" s="34"/>
      <c r="AR183" s="34"/>
      <c r="AS183" s="34"/>
    </row>
    <row r="184" spans="1:55" x14ac:dyDescent="0.25">
      <c r="A184" s="21" t="s">
        <v>174</v>
      </c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3">
        <f>AH180+AH114</f>
        <v>1034608.2</v>
      </c>
      <c r="AI184" s="23"/>
      <c r="AJ184" s="23"/>
      <c r="AK184" s="23"/>
      <c r="AL184" s="23"/>
      <c r="AM184" s="23"/>
      <c r="AN184" s="23"/>
      <c r="AO184" s="23"/>
      <c r="AP184" s="23"/>
      <c r="AQ184" s="34"/>
      <c r="AR184" s="34"/>
      <c r="AS184" s="34"/>
    </row>
    <row r="185" spans="1:55" x14ac:dyDescent="0.25">
      <c r="A185" s="21" t="s">
        <v>219</v>
      </c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3">
        <f>AH184-AH183</f>
        <v>0</v>
      </c>
      <c r="AI185" s="23"/>
      <c r="AJ185" s="23"/>
      <c r="AK185" s="23"/>
      <c r="AL185" s="23"/>
      <c r="AM185" s="23"/>
      <c r="AN185" s="23"/>
      <c r="AO185" s="23"/>
      <c r="AP185" s="23"/>
      <c r="AQ185" s="33"/>
      <c r="AR185" s="33"/>
      <c r="AS185" s="33"/>
    </row>
    <row r="188" spans="1:55" ht="15.75" x14ac:dyDescent="0.25">
      <c r="A188" s="3" t="s">
        <v>220</v>
      </c>
      <c r="B188" s="4"/>
      <c r="C188" s="4"/>
      <c r="D188" s="4"/>
      <c r="E188" s="5"/>
      <c r="AS188" s="20"/>
    </row>
    <row r="189" spans="1:55" ht="15.75" x14ac:dyDescent="0.25">
      <c r="A189" s="6"/>
      <c r="B189" s="4"/>
      <c r="C189" s="4"/>
      <c r="D189" s="4"/>
      <c r="E189" s="7" t="s">
        <v>221</v>
      </c>
    </row>
    <row r="190" spans="1:55" ht="15.75" x14ac:dyDescent="0.25">
      <c r="A190" s="65" t="s">
        <v>222</v>
      </c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6">
        <f>AH110+AH111</f>
        <v>509157.99999999994</v>
      </c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66"/>
      <c r="AV190" s="66"/>
      <c r="AW190" s="66"/>
      <c r="AX190" s="66"/>
    </row>
    <row r="191" spans="1:55" ht="15.75" x14ac:dyDescent="0.25">
      <c r="A191" s="65" t="s">
        <v>223</v>
      </c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6">
        <f>AH178</f>
        <v>89402</v>
      </c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8"/>
      <c r="AZ191" s="8"/>
      <c r="BA191" s="8"/>
      <c r="BB191" s="8"/>
      <c r="BC191" s="8"/>
    </row>
    <row r="192" spans="1:55" ht="15.75" x14ac:dyDescent="0.25">
      <c r="A192" s="65" t="s">
        <v>224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7">
        <f>S191+S190</f>
        <v>598560</v>
      </c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8"/>
      <c r="AZ192" s="8"/>
      <c r="BA192" s="8"/>
      <c r="BB192" s="8"/>
      <c r="BC192" s="8"/>
    </row>
    <row r="193" spans="1:55" ht="15.75" x14ac:dyDescent="0.25">
      <c r="A193" s="65" t="s">
        <v>225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6">
        <f>AH76+AH152</f>
        <v>104750</v>
      </c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8"/>
      <c r="AZ193" s="8"/>
      <c r="BA193" s="8"/>
      <c r="BB193" s="8"/>
      <c r="BC193" s="8"/>
    </row>
    <row r="194" spans="1:55" ht="15.75" x14ac:dyDescent="0.25">
      <c r="A194" s="68" t="s">
        <v>226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70"/>
      <c r="S194" s="71">
        <v>95000</v>
      </c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9"/>
      <c r="AY194" s="8"/>
      <c r="AZ194" s="8"/>
      <c r="BA194" s="8"/>
    </row>
    <row r="196" spans="1:55" ht="15.75" thickBot="1" x14ac:dyDescent="0.3">
      <c r="A196" s="9" t="s">
        <v>227</v>
      </c>
      <c r="B196" s="4"/>
      <c r="C196" s="4"/>
      <c r="D196" s="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</row>
    <row r="197" spans="1:55" x14ac:dyDescent="0.25">
      <c r="A197" s="72" t="s">
        <v>228</v>
      </c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4" t="s">
        <v>229</v>
      </c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6"/>
      <c r="AR197" s="74" t="s">
        <v>230</v>
      </c>
      <c r="AS197" s="75"/>
      <c r="AT197" s="75"/>
      <c r="AU197" s="75"/>
      <c r="AV197" s="75"/>
      <c r="AW197" s="75"/>
      <c r="AX197" s="75"/>
      <c r="AY197" s="75"/>
      <c r="AZ197" s="77"/>
      <c r="BA197" s="10"/>
      <c r="BB197" s="10"/>
      <c r="BC197" s="10"/>
    </row>
    <row r="198" spans="1:55" x14ac:dyDescent="0.25">
      <c r="A198" s="78" t="s">
        <v>83</v>
      </c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80"/>
      <c r="Q198" s="81">
        <f>AH50</f>
        <v>120000</v>
      </c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9"/>
      <c r="AR198" s="81">
        <f>AH105</f>
        <v>120000</v>
      </c>
      <c r="AS198" s="38"/>
      <c r="AT198" s="38"/>
      <c r="AU198" s="38"/>
      <c r="AV198" s="38"/>
      <c r="AW198" s="38"/>
      <c r="AX198" s="38"/>
      <c r="AY198" s="38"/>
      <c r="AZ198" s="82"/>
      <c r="BA198" s="10"/>
      <c r="BB198" s="10"/>
      <c r="BC198" s="10"/>
    </row>
    <row r="199" spans="1:55" ht="15.75" thickBot="1" x14ac:dyDescent="0.3">
      <c r="A199" s="83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5"/>
      <c r="Q199" s="86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8"/>
      <c r="AR199" s="86"/>
      <c r="AS199" s="87"/>
      <c r="AT199" s="87"/>
      <c r="AU199" s="87"/>
      <c r="AV199" s="87"/>
      <c r="AW199" s="87"/>
      <c r="AX199" s="87"/>
      <c r="AY199" s="87"/>
      <c r="AZ199" s="89"/>
      <c r="BA199" s="10"/>
      <c r="BB199" s="10"/>
      <c r="BC199" s="10"/>
    </row>
    <row r="200" spans="1:55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0"/>
      <c r="BB200" s="10"/>
      <c r="BC200" s="10"/>
    </row>
    <row r="201" spans="1:55" x14ac:dyDescent="0.25">
      <c r="A201" s="44" t="s">
        <v>246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10"/>
      <c r="BB201" s="10"/>
      <c r="BC201" s="10"/>
    </row>
    <row r="202" spans="1:55" x14ac:dyDescent="0.25">
      <c r="A202" s="37" t="s">
        <v>247</v>
      </c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9"/>
      <c r="Q202" s="37" t="s">
        <v>248</v>
      </c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9"/>
      <c r="AR202" s="37" t="s">
        <v>249</v>
      </c>
      <c r="AS202" s="38"/>
      <c r="AT202" s="38"/>
      <c r="AU202" s="38"/>
      <c r="AV202" s="38"/>
      <c r="AW202" s="38"/>
      <c r="AX202" s="38"/>
      <c r="AY202" s="38"/>
      <c r="AZ202" s="39"/>
    </row>
    <row r="203" spans="1:55" x14ac:dyDescent="0.25">
      <c r="A203" s="90" t="s">
        <v>231</v>
      </c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9"/>
      <c r="Q203" s="37" t="s">
        <v>232</v>
      </c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9"/>
      <c r="AR203" s="81">
        <f>AH176+AH104</f>
        <v>15000</v>
      </c>
      <c r="AS203" s="38"/>
      <c r="AT203" s="38"/>
      <c r="AU203" s="38"/>
      <c r="AV203" s="38"/>
      <c r="AW203" s="38"/>
      <c r="AX203" s="38"/>
      <c r="AY203" s="38"/>
      <c r="AZ203" s="82"/>
    </row>
    <row r="204" spans="1:55" x14ac:dyDescent="0.25">
      <c r="A204" s="90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9"/>
      <c r="Q204" s="37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9"/>
      <c r="AR204" s="37"/>
      <c r="AS204" s="38"/>
      <c r="AT204" s="38"/>
      <c r="AU204" s="38"/>
      <c r="AV204" s="38"/>
      <c r="AW204" s="38"/>
      <c r="AX204" s="38"/>
      <c r="AY204" s="38"/>
      <c r="AZ204" s="82"/>
    </row>
    <row r="205" spans="1:55" ht="15.75" thickBot="1" x14ac:dyDescent="0.3">
      <c r="A205" s="91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8"/>
      <c r="Q205" s="86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8"/>
      <c r="AR205" s="86"/>
      <c r="AS205" s="87"/>
      <c r="AT205" s="87"/>
      <c r="AU205" s="87"/>
      <c r="AV205" s="87"/>
      <c r="AW205" s="87"/>
      <c r="AX205" s="87"/>
      <c r="AY205" s="87"/>
      <c r="AZ205" s="89"/>
    </row>
    <row r="207" spans="1:55" ht="15.75" thickBot="1" x14ac:dyDescent="0.3">
      <c r="A207" s="92" t="s">
        <v>233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</row>
    <row r="208" spans="1:55" x14ac:dyDescent="0.25">
      <c r="A208" s="72" t="s">
        <v>234</v>
      </c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4" t="s">
        <v>229</v>
      </c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6"/>
      <c r="AR208" s="74" t="s">
        <v>235</v>
      </c>
      <c r="AS208" s="75"/>
      <c r="AT208" s="75"/>
      <c r="AU208" s="75"/>
      <c r="AV208" s="75"/>
      <c r="AW208" s="75"/>
      <c r="AX208" s="75"/>
      <c r="AY208" s="75"/>
      <c r="AZ208" s="77"/>
    </row>
    <row r="209" spans="1:52" x14ac:dyDescent="0.25">
      <c r="A209" s="96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8"/>
      <c r="Q209" s="37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9"/>
      <c r="AR209" s="37"/>
      <c r="AS209" s="38"/>
      <c r="AT209" s="38"/>
      <c r="AU209" s="38"/>
      <c r="AV209" s="38"/>
      <c r="AW209" s="38"/>
      <c r="AX209" s="38"/>
      <c r="AY209" s="38"/>
      <c r="AZ209" s="82"/>
    </row>
    <row r="210" spans="1:52" ht="15.75" thickBot="1" x14ac:dyDescent="0.3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3"/>
      <c r="Q210" s="86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8"/>
      <c r="AR210" s="86"/>
      <c r="AS210" s="87"/>
      <c r="AT210" s="87"/>
      <c r="AU210" s="87"/>
      <c r="AV210" s="87"/>
      <c r="AW210" s="87"/>
      <c r="AX210" s="87"/>
      <c r="AY210" s="87"/>
      <c r="AZ210" s="89"/>
    </row>
    <row r="212" spans="1:52" x14ac:dyDescent="0.25">
      <c r="A212" s="93" t="s">
        <v>263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4">
        <v>44623</v>
      </c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</row>
    <row r="213" spans="1:52" x14ac:dyDescent="0.25">
      <c r="A213" s="93" t="s">
        <v>236</v>
      </c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4" t="s">
        <v>264</v>
      </c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</row>
    <row r="214" spans="1:52" x14ac:dyDescent="0.25">
      <c r="A214" s="93" t="s">
        <v>237</v>
      </c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5" t="s">
        <v>265</v>
      </c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</row>
  </sheetData>
  <mergeCells count="851">
    <mergeCell ref="A159:C159"/>
    <mergeCell ref="D159:AG159"/>
    <mergeCell ref="A177:C177"/>
    <mergeCell ref="D177:AG177"/>
    <mergeCell ref="AQ177:AS177"/>
    <mergeCell ref="AQ157:AS157"/>
    <mergeCell ref="AQ159:AS159"/>
    <mergeCell ref="AH160:AP160"/>
    <mergeCell ref="A158:C158"/>
    <mergeCell ref="D158:E158"/>
    <mergeCell ref="A212:P212"/>
    <mergeCell ref="Q212:AQ212"/>
    <mergeCell ref="A214:P214"/>
    <mergeCell ref="Q214:AQ214"/>
    <mergeCell ref="A209:P209"/>
    <mergeCell ref="Q209:AQ209"/>
    <mergeCell ref="A213:P213"/>
    <mergeCell ref="Q213:AQ213"/>
    <mergeCell ref="AR209:AZ209"/>
    <mergeCell ref="Q210:AQ210"/>
    <mergeCell ref="AR210:AZ210"/>
    <mergeCell ref="A205:P205"/>
    <mergeCell ref="Q205:AQ205"/>
    <mergeCell ref="AR205:AZ205"/>
    <mergeCell ref="A207:AZ207"/>
    <mergeCell ref="A208:P208"/>
    <mergeCell ref="Q208:AQ208"/>
    <mergeCell ref="AR208:AZ208"/>
    <mergeCell ref="A203:P203"/>
    <mergeCell ref="Q203:AQ203"/>
    <mergeCell ref="AR203:AZ203"/>
    <mergeCell ref="A204:P204"/>
    <mergeCell ref="Q204:AQ204"/>
    <mergeCell ref="AR204:AZ204"/>
    <mergeCell ref="A198:P198"/>
    <mergeCell ref="Q198:AQ198"/>
    <mergeCell ref="AR198:AZ198"/>
    <mergeCell ref="A199:P199"/>
    <mergeCell ref="Q199:AQ199"/>
    <mergeCell ref="AR199:AZ199"/>
    <mergeCell ref="A193:R193"/>
    <mergeCell ref="S193:AX193"/>
    <mergeCell ref="A194:R194"/>
    <mergeCell ref="S194:AX194"/>
    <mergeCell ref="A197:P197"/>
    <mergeCell ref="Q197:AQ197"/>
    <mergeCell ref="AR197:AZ197"/>
    <mergeCell ref="A190:R190"/>
    <mergeCell ref="S190:AX190"/>
    <mergeCell ref="A191:R191"/>
    <mergeCell ref="S191:AX191"/>
    <mergeCell ref="A192:R192"/>
    <mergeCell ref="S192:AX192"/>
    <mergeCell ref="A1:N1"/>
    <mergeCell ref="O1:BF1"/>
    <mergeCell ref="A2:N2"/>
    <mergeCell ref="O2:BF2"/>
    <mergeCell ref="B3:N3"/>
    <mergeCell ref="O3:BF3"/>
    <mergeCell ref="F10:AG10"/>
    <mergeCell ref="A4:N4"/>
    <mergeCell ref="O4:BF4"/>
    <mergeCell ref="A5:N5"/>
    <mergeCell ref="O5:T5"/>
    <mergeCell ref="U5:BF5"/>
    <mergeCell ref="A6:N6"/>
    <mergeCell ref="O6:T6"/>
    <mergeCell ref="U6:BF6"/>
    <mergeCell ref="AQ12:AS12"/>
    <mergeCell ref="AQ11:AS11"/>
    <mergeCell ref="AH10:AP10"/>
    <mergeCell ref="A7:N7"/>
    <mergeCell ref="O7:T7"/>
    <mergeCell ref="U7:BF7"/>
    <mergeCell ref="A8:BF8"/>
    <mergeCell ref="A9:BF9"/>
    <mergeCell ref="A10:C10"/>
    <mergeCell ref="D10:E10"/>
    <mergeCell ref="A12:C12"/>
    <mergeCell ref="D12:E12"/>
    <mergeCell ref="F12:AG12"/>
    <mergeCell ref="AH12:AP12"/>
    <mergeCell ref="A11:C11"/>
    <mergeCell ref="D11:E11"/>
    <mergeCell ref="F11:AG11"/>
    <mergeCell ref="AH11:AP11"/>
    <mergeCell ref="AQ15:AS15"/>
    <mergeCell ref="AQ13:AS13"/>
    <mergeCell ref="A14:C14"/>
    <mergeCell ref="D14:E14"/>
    <mergeCell ref="F14:AG14"/>
    <mergeCell ref="AH14:AP14"/>
    <mergeCell ref="A13:C13"/>
    <mergeCell ref="D13:E13"/>
    <mergeCell ref="F13:AG13"/>
    <mergeCell ref="AH13:AP13"/>
    <mergeCell ref="A16:C16"/>
    <mergeCell ref="D16:E16"/>
    <mergeCell ref="F16:AG16"/>
    <mergeCell ref="AH16:AP16"/>
    <mergeCell ref="AQ14:AS14"/>
    <mergeCell ref="A15:C15"/>
    <mergeCell ref="D15:E15"/>
    <mergeCell ref="F15:AG15"/>
    <mergeCell ref="AH15:AP15"/>
    <mergeCell ref="AQ16:AS16"/>
    <mergeCell ref="AQ19:AS19"/>
    <mergeCell ref="AQ17:AS17"/>
    <mergeCell ref="A18:C18"/>
    <mergeCell ref="D18:E18"/>
    <mergeCell ref="F18:AG18"/>
    <mergeCell ref="AH18:AP18"/>
    <mergeCell ref="A17:C17"/>
    <mergeCell ref="D17:E17"/>
    <mergeCell ref="F17:AG17"/>
    <mergeCell ref="AH17:AP17"/>
    <mergeCell ref="A20:C20"/>
    <mergeCell ref="D20:E20"/>
    <mergeCell ref="F20:AG20"/>
    <mergeCell ref="AH20:AP20"/>
    <mergeCell ref="AQ18:AS18"/>
    <mergeCell ref="A19:C19"/>
    <mergeCell ref="D19:E19"/>
    <mergeCell ref="F19:AG19"/>
    <mergeCell ref="AH19:AP19"/>
    <mergeCell ref="AQ20:AS20"/>
    <mergeCell ref="AQ23:AS23"/>
    <mergeCell ref="AQ21:AS21"/>
    <mergeCell ref="A22:C22"/>
    <mergeCell ref="D22:E22"/>
    <mergeCell ref="F22:AG22"/>
    <mergeCell ref="AH22:AP22"/>
    <mergeCell ref="A21:C21"/>
    <mergeCell ref="D21:E21"/>
    <mergeCell ref="F21:AG21"/>
    <mergeCell ref="AH21:AP21"/>
    <mergeCell ref="A24:C24"/>
    <mergeCell ref="D24:E24"/>
    <mergeCell ref="F24:AG24"/>
    <mergeCell ref="AH24:AP24"/>
    <mergeCell ref="AQ22:AS22"/>
    <mergeCell ref="A23:C23"/>
    <mergeCell ref="D23:E23"/>
    <mergeCell ref="F23:AG23"/>
    <mergeCell ref="AH23:AP23"/>
    <mergeCell ref="AQ24:AS24"/>
    <mergeCell ref="AQ27:AS27"/>
    <mergeCell ref="AQ25:AS25"/>
    <mergeCell ref="A26:C26"/>
    <mergeCell ref="D26:E26"/>
    <mergeCell ref="F26:AG26"/>
    <mergeCell ref="AH26:AP26"/>
    <mergeCell ref="A25:C25"/>
    <mergeCell ref="D25:E25"/>
    <mergeCell ref="F25:AG25"/>
    <mergeCell ref="AH25:AP25"/>
    <mergeCell ref="A28:C28"/>
    <mergeCell ref="D28:E28"/>
    <mergeCell ref="F28:AG28"/>
    <mergeCell ref="AH28:AP28"/>
    <mergeCell ref="AQ26:AS26"/>
    <mergeCell ref="A27:C27"/>
    <mergeCell ref="D27:E27"/>
    <mergeCell ref="F27:AG27"/>
    <mergeCell ref="AH27:AP27"/>
    <mergeCell ref="AQ28:AS28"/>
    <mergeCell ref="AQ31:AS31"/>
    <mergeCell ref="AQ29:AS29"/>
    <mergeCell ref="A30:C30"/>
    <mergeCell ref="D30:E30"/>
    <mergeCell ref="F30:AG30"/>
    <mergeCell ref="AH30:AP30"/>
    <mergeCell ref="A29:C29"/>
    <mergeCell ref="D29:E29"/>
    <mergeCell ref="F29:AG29"/>
    <mergeCell ref="AH29:AP29"/>
    <mergeCell ref="A32:C32"/>
    <mergeCell ref="D32:E32"/>
    <mergeCell ref="F32:AG32"/>
    <mergeCell ref="AH32:AP32"/>
    <mergeCell ref="AQ30:AS30"/>
    <mergeCell ref="A31:C31"/>
    <mergeCell ref="D31:E31"/>
    <mergeCell ref="F31:AG31"/>
    <mergeCell ref="AH31:AP31"/>
    <mergeCell ref="AQ32:AS32"/>
    <mergeCell ref="A35:C35"/>
    <mergeCell ref="D35:AG35"/>
    <mergeCell ref="AH35:AP35"/>
    <mergeCell ref="A33:C33"/>
    <mergeCell ref="D33:E33"/>
    <mergeCell ref="F33:AG33"/>
    <mergeCell ref="AH33:AP33"/>
    <mergeCell ref="D36:E36"/>
    <mergeCell ref="F36:AG36"/>
    <mergeCell ref="AQ37:AS37"/>
    <mergeCell ref="AQ33:AS33"/>
    <mergeCell ref="A34:C34"/>
    <mergeCell ref="D34:E34"/>
    <mergeCell ref="F34:AG34"/>
    <mergeCell ref="AH34:AP34"/>
    <mergeCell ref="AH36:AP36"/>
    <mergeCell ref="AQ34:AS34"/>
    <mergeCell ref="D39:AG39"/>
    <mergeCell ref="AH39:AP39"/>
    <mergeCell ref="AQ39:AS39"/>
    <mergeCell ref="AQ35:AS35"/>
    <mergeCell ref="AQ36:AS36"/>
    <mergeCell ref="A37:C37"/>
    <mergeCell ref="D37:E37"/>
    <mergeCell ref="F37:AG37"/>
    <mergeCell ref="AH37:AP37"/>
    <mergeCell ref="A36:C36"/>
    <mergeCell ref="AQ40:AS40"/>
    <mergeCell ref="A41:C41"/>
    <mergeCell ref="D41:E41"/>
    <mergeCell ref="F41:AG41"/>
    <mergeCell ref="A38:C38"/>
    <mergeCell ref="D38:E38"/>
    <mergeCell ref="F38:AG38"/>
    <mergeCell ref="AH38:AP38"/>
    <mergeCell ref="AQ38:AS38"/>
    <mergeCell ref="A39:C39"/>
    <mergeCell ref="AH43:AP43"/>
    <mergeCell ref="A42:C42"/>
    <mergeCell ref="D42:E42"/>
    <mergeCell ref="F42:AG42"/>
    <mergeCell ref="AQ41:AS41"/>
    <mergeCell ref="A40:C40"/>
    <mergeCell ref="D40:E40"/>
    <mergeCell ref="F40:AG40"/>
    <mergeCell ref="AH40:AP40"/>
    <mergeCell ref="AH42:AP42"/>
    <mergeCell ref="AQ43:AS43"/>
    <mergeCell ref="A44:C44"/>
    <mergeCell ref="D44:E44"/>
    <mergeCell ref="F44:AG44"/>
    <mergeCell ref="AH44:AP44"/>
    <mergeCell ref="AH41:AP41"/>
    <mergeCell ref="AQ42:AS42"/>
    <mergeCell ref="A43:C43"/>
    <mergeCell ref="D43:E43"/>
    <mergeCell ref="F43:AG43"/>
    <mergeCell ref="AQ44:AS44"/>
    <mergeCell ref="A45:C45"/>
    <mergeCell ref="D45:E45"/>
    <mergeCell ref="F45:AG45"/>
    <mergeCell ref="AH45:AP45"/>
    <mergeCell ref="AQ46:AS46"/>
    <mergeCell ref="AQ45:AS45"/>
    <mergeCell ref="A47:C47"/>
    <mergeCell ref="D47:E47"/>
    <mergeCell ref="F47:AG47"/>
    <mergeCell ref="AH47:AP47"/>
    <mergeCell ref="A46:C46"/>
    <mergeCell ref="D46:E46"/>
    <mergeCell ref="F46:AG46"/>
    <mergeCell ref="AH46:AP46"/>
    <mergeCell ref="AQ47:AS47"/>
    <mergeCell ref="A48:C48"/>
    <mergeCell ref="D48:E48"/>
    <mergeCell ref="F48:AG48"/>
    <mergeCell ref="AH48:AP48"/>
    <mergeCell ref="AH51:AP51"/>
    <mergeCell ref="AQ48:AS48"/>
    <mergeCell ref="A50:C50"/>
    <mergeCell ref="D50:E50"/>
    <mergeCell ref="F50:AG50"/>
    <mergeCell ref="AQ55:AS55"/>
    <mergeCell ref="AH50:AP50"/>
    <mergeCell ref="AQ50:AS50"/>
    <mergeCell ref="AQ51:AS51"/>
    <mergeCell ref="A52:C52"/>
    <mergeCell ref="D52:AG52"/>
    <mergeCell ref="AH52:AP52"/>
    <mergeCell ref="A51:C51"/>
    <mergeCell ref="D51:E51"/>
    <mergeCell ref="F51:AG51"/>
    <mergeCell ref="AQ52:AS52"/>
    <mergeCell ref="A54:C54"/>
    <mergeCell ref="D54:E54"/>
    <mergeCell ref="F54:AG54"/>
    <mergeCell ref="AH54:AP54"/>
    <mergeCell ref="AQ54:AS54"/>
    <mergeCell ref="A56:C56"/>
    <mergeCell ref="D56:E56"/>
    <mergeCell ref="F56:AG56"/>
    <mergeCell ref="AH56:AP56"/>
    <mergeCell ref="A55:C55"/>
    <mergeCell ref="D55:AG55"/>
    <mergeCell ref="AH55:AP55"/>
    <mergeCell ref="A58:C58"/>
    <mergeCell ref="D58:E58"/>
    <mergeCell ref="F58:AG58"/>
    <mergeCell ref="AH58:AP58"/>
    <mergeCell ref="AQ56:AS56"/>
    <mergeCell ref="A57:C57"/>
    <mergeCell ref="D57:AG57"/>
    <mergeCell ref="AH57:AP57"/>
    <mergeCell ref="AQ57:AS57"/>
    <mergeCell ref="AQ58:AS58"/>
    <mergeCell ref="AQ61:AS61"/>
    <mergeCell ref="AQ59:AS59"/>
    <mergeCell ref="A60:C60"/>
    <mergeCell ref="D60:E60"/>
    <mergeCell ref="F60:AG60"/>
    <mergeCell ref="AH60:AP60"/>
    <mergeCell ref="A59:C59"/>
    <mergeCell ref="D59:E59"/>
    <mergeCell ref="F59:AG59"/>
    <mergeCell ref="AH59:AP59"/>
    <mergeCell ref="A62:C62"/>
    <mergeCell ref="D62:E62"/>
    <mergeCell ref="F62:AG62"/>
    <mergeCell ref="AH62:AP62"/>
    <mergeCell ref="AQ60:AS60"/>
    <mergeCell ref="A61:C61"/>
    <mergeCell ref="D61:E61"/>
    <mergeCell ref="F61:AG61"/>
    <mergeCell ref="AH61:AP61"/>
    <mergeCell ref="AQ62:AS62"/>
    <mergeCell ref="AQ65:AS65"/>
    <mergeCell ref="AQ63:AS63"/>
    <mergeCell ref="A64:C64"/>
    <mergeCell ref="D64:E64"/>
    <mergeCell ref="F64:AG64"/>
    <mergeCell ref="AH64:AP64"/>
    <mergeCell ref="A63:C63"/>
    <mergeCell ref="D63:E63"/>
    <mergeCell ref="F63:AG63"/>
    <mergeCell ref="AH63:AP63"/>
    <mergeCell ref="A66:C66"/>
    <mergeCell ref="D66:E66"/>
    <mergeCell ref="F66:AG66"/>
    <mergeCell ref="AH66:AP66"/>
    <mergeCell ref="AQ64:AS64"/>
    <mergeCell ref="A65:C65"/>
    <mergeCell ref="D65:E65"/>
    <mergeCell ref="F65:AG65"/>
    <mergeCell ref="AH65:AP65"/>
    <mergeCell ref="AQ66:AS66"/>
    <mergeCell ref="AQ69:AS69"/>
    <mergeCell ref="AQ67:AS67"/>
    <mergeCell ref="A68:C68"/>
    <mergeCell ref="D68:E68"/>
    <mergeCell ref="F68:AG68"/>
    <mergeCell ref="AH68:AP68"/>
    <mergeCell ref="A67:C67"/>
    <mergeCell ref="D67:E67"/>
    <mergeCell ref="F67:AG67"/>
    <mergeCell ref="AH67:AP67"/>
    <mergeCell ref="A70:C70"/>
    <mergeCell ref="D70:E70"/>
    <mergeCell ref="F70:AG70"/>
    <mergeCell ref="AH70:AP70"/>
    <mergeCell ref="AQ68:AS68"/>
    <mergeCell ref="A69:C69"/>
    <mergeCell ref="D69:E69"/>
    <mergeCell ref="F69:AG69"/>
    <mergeCell ref="AH69:AP69"/>
    <mergeCell ref="AQ70:AS70"/>
    <mergeCell ref="AQ74:AS74"/>
    <mergeCell ref="A73:C73"/>
    <mergeCell ref="D73:E73"/>
    <mergeCell ref="F73:AG73"/>
    <mergeCell ref="AH73:AP73"/>
    <mergeCell ref="A71:C71"/>
    <mergeCell ref="D71:E71"/>
    <mergeCell ref="F71:AG71"/>
    <mergeCell ref="AH71:AP71"/>
    <mergeCell ref="AQ73:AS73"/>
    <mergeCell ref="AQ76:AS76"/>
    <mergeCell ref="A74:C74"/>
    <mergeCell ref="D74:E74"/>
    <mergeCell ref="F74:AG74"/>
    <mergeCell ref="AH74:AP74"/>
    <mergeCell ref="AQ71:AS71"/>
    <mergeCell ref="A72:C72"/>
    <mergeCell ref="D72:AG72"/>
    <mergeCell ref="AH72:AP72"/>
    <mergeCell ref="AQ72:AS72"/>
    <mergeCell ref="AQ77:AS77"/>
    <mergeCell ref="AQ78:AS78"/>
    <mergeCell ref="AQ75:AS75"/>
    <mergeCell ref="A76:C76"/>
    <mergeCell ref="D76:AG76"/>
    <mergeCell ref="AH76:AP76"/>
    <mergeCell ref="A75:C75"/>
    <mergeCell ref="D75:E75"/>
    <mergeCell ref="F75:AG75"/>
    <mergeCell ref="AH75:AP75"/>
    <mergeCell ref="A78:C78"/>
    <mergeCell ref="D78:E78"/>
    <mergeCell ref="F78:AG78"/>
    <mergeCell ref="AH78:AP78"/>
    <mergeCell ref="A77:C77"/>
    <mergeCell ref="D77:E77"/>
    <mergeCell ref="F77:AG77"/>
    <mergeCell ref="AH77:AP77"/>
    <mergeCell ref="AQ79:AS79"/>
    <mergeCell ref="A80:C80"/>
    <mergeCell ref="D80:E80"/>
    <mergeCell ref="F80:AG80"/>
    <mergeCell ref="AH80:AP80"/>
    <mergeCell ref="AQ80:AS80"/>
    <mergeCell ref="A79:C79"/>
    <mergeCell ref="D79:AG79"/>
    <mergeCell ref="AH79:AP79"/>
    <mergeCell ref="AQ81:AS81"/>
    <mergeCell ref="A82:C82"/>
    <mergeCell ref="D82:E82"/>
    <mergeCell ref="F82:AG82"/>
    <mergeCell ref="AH82:AP82"/>
    <mergeCell ref="A81:C81"/>
    <mergeCell ref="D81:AG81"/>
    <mergeCell ref="AH81:AP81"/>
    <mergeCell ref="AQ82:AS82"/>
    <mergeCell ref="A83:C83"/>
    <mergeCell ref="D83:E83"/>
    <mergeCell ref="F83:AG83"/>
    <mergeCell ref="AH83:AP83"/>
    <mergeCell ref="AQ84:AS84"/>
    <mergeCell ref="AQ83:AS83"/>
    <mergeCell ref="AQ86:AS86"/>
    <mergeCell ref="A85:C85"/>
    <mergeCell ref="D85:E85"/>
    <mergeCell ref="F85:AG85"/>
    <mergeCell ref="AH85:AP85"/>
    <mergeCell ref="A84:C84"/>
    <mergeCell ref="D84:E84"/>
    <mergeCell ref="F84:AG84"/>
    <mergeCell ref="AH84:AP84"/>
    <mergeCell ref="AH89:AP89"/>
    <mergeCell ref="A88:C88"/>
    <mergeCell ref="D88:E88"/>
    <mergeCell ref="F88:AG88"/>
    <mergeCell ref="AH88:AP88"/>
    <mergeCell ref="AQ85:AS85"/>
    <mergeCell ref="A86:C86"/>
    <mergeCell ref="D86:E86"/>
    <mergeCell ref="F86:AG86"/>
    <mergeCell ref="AH86:AP86"/>
    <mergeCell ref="AQ89:AS89"/>
    <mergeCell ref="A90:C90"/>
    <mergeCell ref="D90:AG90"/>
    <mergeCell ref="AH90:AP90"/>
    <mergeCell ref="D91:AG91"/>
    <mergeCell ref="A87:C87"/>
    <mergeCell ref="D87:E87"/>
    <mergeCell ref="F87:AG87"/>
    <mergeCell ref="AH87:AP87"/>
    <mergeCell ref="AQ87:AS87"/>
    <mergeCell ref="A93:C93"/>
    <mergeCell ref="AQ92:AS92"/>
    <mergeCell ref="A92:C92"/>
    <mergeCell ref="D92:E92"/>
    <mergeCell ref="D93:AG93"/>
    <mergeCell ref="AH93:AP93"/>
    <mergeCell ref="AQ93:AS93"/>
    <mergeCell ref="F92:AG92"/>
    <mergeCell ref="AH92:AP92"/>
    <mergeCell ref="A94:C94"/>
    <mergeCell ref="D94:E94"/>
    <mergeCell ref="F94:AG94"/>
    <mergeCell ref="AH94:AP94"/>
    <mergeCell ref="AQ95:AS95"/>
    <mergeCell ref="A95:C95"/>
    <mergeCell ref="D95:AG95"/>
    <mergeCell ref="AH95:AP95"/>
    <mergeCell ref="AQ94:AS94"/>
    <mergeCell ref="AQ96:AS96"/>
    <mergeCell ref="A96:AG96"/>
    <mergeCell ref="AH96:AP96"/>
    <mergeCell ref="A97:BF97"/>
    <mergeCell ref="AQ100:AS100"/>
    <mergeCell ref="A98:BF98"/>
    <mergeCell ref="A99:C99"/>
    <mergeCell ref="D99:E99"/>
    <mergeCell ref="F99:AG99"/>
    <mergeCell ref="AH99:AP99"/>
    <mergeCell ref="AQ99:AS99"/>
    <mergeCell ref="AH101:AP101"/>
    <mergeCell ref="A100:C100"/>
    <mergeCell ref="D100:E100"/>
    <mergeCell ref="F100:AG100"/>
    <mergeCell ref="AH100:AP100"/>
    <mergeCell ref="AQ101:AS101"/>
    <mergeCell ref="D102:E102"/>
    <mergeCell ref="F102:AG102"/>
    <mergeCell ref="AH102:AP102"/>
    <mergeCell ref="A101:C101"/>
    <mergeCell ref="D101:E101"/>
    <mergeCell ref="F101:AG101"/>
    <mergeCell ref="AQ102:AS102"/>
    <mergeCell ref="A103:C103"/>
    <mergeCell ref="D103:AG103"/>
    <mergeCell ref="AH103:AP103"/>
    <mergeCell ref="AQ103:AS103"/>
    <mergeCell ref="A104:C104"/>
    <mergeCell ref="D104:E104"/>
    <mergeCell ref="F104:AG104"/>
    <mergeCell ref="AH104:AP104"/>
    <mergeCell ref="A102:C102"/>
    <mergeCell ref="AQ104:AS104"/>
    <mergeCell ref="A105:C105"/>
    <mergeCell ref="D105:E105"/>
    <mergeCell ref="F105:AG105"/>
    <mergeCell ref="AH105:AP105"/>
    <mergeCell ref="AQ105:AS105"/>
    <mergeCell ref="AQ108:AS108"/>
    <mergeCell ref="A107:C107"/>
    <mergeCell ref="D107:E107"/>
    <mergeCell ref="F107:AG107"/>
    <mergeCell ref="AH107:AP107"/>
    <mergeCell ref="A106:C106"/>
    <mergeCell ref="D106:AG106"/>
    <mergeCell ref="AH106:AP106"/>
    <mergeCell ref="AQ106:AS106"/>
    <mergeCell ref="AQ109:AS109"/>
    <mergeCell ref="A109:C109"/>
    <mergeCell ref="D109:AG109"/>
    <mergeCell ref="AH109:AP109"/>
    <mergeCell ref="AQ110:AS110"/>
    <mergeCell ref="AQ107:AS107"/>
    <mergeCell ref="A108:C108"/>
    <mergeCell ref="D108:E108"/>
    <mergeCell ref="F108:AG108"/>
    <mergeCell ref="AH108:AP108"/>
    <mergeCell ref="D111:E111"/>
    <mergeCell ref="F111:AG111"/>
    <mergeCell ref="AH111:AP111"/>
    <mergeCell ref="A110:C110"/>
    <mergeCell ref="D110:E110"/>
    <mergeCell ref="F110:AG110"/>
    <mergeCell ref="AH110:AP110"/>
    <mergeCell ref="AQ111:AS111"/>
    <mergeCell ref="A112:C112"/>
    <mergeCell ref="D112:E112"/>
    <mergeCell ref="F112:AG112"/>
    <mergeCell ref="AH112:AP112"/>
    <mergeCell ref="AH114:AP114"/>
    <mergeCell ref="A113:C113"/>
    <mergeCell ref="D113:AG113"/>
    <mergeCell ref="AH113:AP113"/>
    <mergeCell ref="A111:C111"/>
    <mergeCell ref="AQ114:AS114"/>
    <mergeCell ref="A115:AG115"/>
    <mergeCell ref="AH115:AP115"/>
    <mergeCell ref="AQ115:AS115"/>
    <mergeCell ref="A114:AG114"/>
    <mergeCell ref="A121:C121"/>
    <mergeCell ref="D121:E121"/>
    <mergeCell ref="F121:AG121"/>
    <mergeCell ref="AH121:AP121"/>
    <mergeCell ref="AQ120:AS120"/>
    <mergeCell ref="A118:BF118"/>
    <mergeCell ref="A119:BF119"/>
    <mergeCell ref="A120:C120"/>
    <mergeCell ref="D120:E120"/>
    <mergeCell ref="F120:AG120"/>
    <mergeCell ref="AQ121:AS121"/>
    <mergeCell ref="AH120:AP120"/>
    <mergeCell ref="AQ124:AS124"/>
    <mergeCell ref="AQ122:AS122"/>
    <mergeCell ref="A123:C123"/>
    <mergeCell ref="D123:E123"/>
    <mergeCell ref="F123:AG123"/>
    <mergeCell ref="AH123:AP123"/>
    <mergeCell ref="A122:C122"/>
    <mergeCell ref="D122:E122"/>
    <mergeCell ref="F122:AG122"/>
    <mergeCell ref="AH122:AP122"/>
    <mergeCell ref="A125:C125"/>
    <mergeCell ref="D125:E125"/>
    <mergeCell ref="F125:AG125"/>
    <mergeCell ref="AH125:AP125"/>
    <mergeCell ref="AQ123:AS123"/>
    <mergeCell ref="A124:C124"/>
    <mergeCell ref="D124:E124"/>
    <mergeCell ref="F124:AG124"/>
    <mergeCell ref="AH124:AP124"/>
    <mergeCell ref="AQ125:AS125"/>
    <mergeCell ref="AQ126:AS126"/>
    <mergeCell ref="A127:C127"/>
    <mergeCell ref="D127:E127"/>
    <mergeCell ref="F127:AG127"/>
    <mergeCell ref="AH127:AP127"/>
    <mergeCell ref="A126:C126"/>
    <mergeCell ref="D126:E126"/>
    <mergeCell ref="F126:AG126"/>
    <mergeCell ref="AH126:AP126"/>
    <mergeCell ref="AQ127:AS127"/>
    <mergeCell ref="A128:C128"/>
    <mergeCell ref="D128:E128"/>
    <mergeCell ref="F128:AG128"/>
    <mergeCell ref="AH128:AP128"/>
    <mergeCell ref="AQ129:AS129"/>
    <mergeCell ref="AQ128:AS128"/>
    <mergeCell ref="A130:C130"/>
    <mergeCell ref="D130:E130"/>
    <mergeCell ref="F130:AG130"/>
    <mergeCell ref="AH130:AP130"/>
    <mergeCell ref="A129:C129"/>
    <mergeCell ref="D129:E129"/>
    <mergeCell ref="F129:AG129"/>
    <mergeCell ref="AH129:AP129"/>
    <mergeCell ref="AQ130:AS130"/>
    <mergeCell ref="A131:C131"/>
    <mergeCell ref="D131:E131"/>
    <mergeCell ref="F131:AG131"/>
    <mergeCell ref="AH131:AP131"/>
    <mergeCell ref="AH133:AP133"/>
    <mergeCell ref="AQ131:AS131"/>
    <mergeCell ref="A132:C132"/>
    <mergeCell ref="D132:E132"/>
    <mergeCell ref="F132:AG132"/>
    <mergeCell ref="AQ136:AS136"/>
    <mergeCell ref="AH132:AP132"/>
    <mergeCell ref="AQ132:AS132"/>
    <mergeCell ref="AQ133:AS133"/>
    <mergeCell ref="A134:C134"/>
    <mergeCell ref="D134:E134"/>
    <mergeCell ref="F134:AG134"/>
    <mergeCell ref="AH134:AP134"/>
    <mergeCell ref="A133:C133"/>
    <mergeCell ref="D133:AG133"/>
    <mergeCell ref="AQ134:AS134"/>
    <mergeCell ref="A135:C135"/>
    <mergeCell ref="D135:E135"/>
    <mergeCell ref="F135:AG135"/>
    <mergeCell ref="AH135:AP135"/>
    <mergeCell ref="AQ135:AS135"/>
    <mergeCell ref="D139:E139"/>
    <mergeCell ref="F139:AG139"/>
    <mergeCell ref="A137:C137"/>
    <mergeCell ref="D137:AG137"/>
    <mergeCell ref="AH137:AP137"/>
    <mergeCell ref="A136:C136"/>
    <mergeCell ref="D136:E136"/>
    <mergeCell ref="F136:AG136"/>
    <mergeCell ref="AH136:AP136"/>
    <mergeCell ref="AH140:AP140"/>
    <mergeCell ref="AH138:AP138"/>
    <mergeCell ref="AQ140:AS140"/>
    <mergeCell ref="AQ137:AS137"/>
    <mergeCell ref="A157:C157"/>
    <mergeCell ref="D157:E157"/>
    <mergeCell ref="F157:AG157"/>
    <mergeCell ref="AH157:AP157"/>
    <mergeCell ref="AQ138:AS138"/>
    <mergeCell ref="A139:C139"/>
    <mergeCell ref="AQ141:AS141"/>
    <mergeCell ref="AH139:AP139"/>
    <mergeCell ref="AQ142:AS142"/>
    <mergeCell ref="A138:C138"/>
    <mergeCell ref="D138:E138"/>
    <mergeCell ref="F138:AG138"/>
    <mergeCell ref="AQ139:AS139"/>
    <mergeCell ref="A140:C140"/>
    <mergeCell ref="D140:E140"/>
    <mergeCell ref="F140:AG140"/>
    <mergeCell ref="A142:C142"/>
    <mergeCell ref="D142:E142"/>
    <mergeCell ref="F142:AG142"/>
    <mergeCell ref="AH142:AP142"/>
    <mergeCell ref="A141:C141"/>
    <mergeCell ref="D141:AG141"/>
    <mergeCell ref="AH141:AP141"/>
    <mergeCell ref="AQ143:AS143"/>
    <mergeCell ref="A144:C144"/>
    <mergeCell ref="D144:E144"/>
    <mergeCell ref="F144:AG144"/>
    <mergeCell ref="AH144:AP144"/>
    <mergeCell ref="AQ144:AS144"/>
    <mergeCell ref="A143:C143"/>
    <mergeCell ref="D143:AG143"/>
    <mergeCell ref="AH143:AP143"/>
    <mergeCell ref="AQ147:AS147"/>
    <mergeCell ref="AQ145:AS145"/>
    <mergeCell ref="A146:C146"/>
    <mergeCell ref="D146:E146"/>
    <mergeCell ref="F146:AG146"/>
    <mergeCell ref="AH146:AP146"/>
    <mergeCell ref="A145:C145"/>
    <mergeCell ref="D145:AG145"/>
    <mergeCell ref="AH145:AP145"/>
    <mergeCell ref="A148:C148"/>
    <mergeCell ref="D148:E148"/>
    <mergeCell ref="F148:AG148"/>
    <mergeCell ref="AH148:AP148"/>
    <mergeCell ref="AQ146:AS146"/>
    <mergeCell ref="A147:C147"/>
    <mergeCell ref="D147:E147"/>
    <mergeCell ref="F147:AG147"/>
    <mergeCell ref="AH147:AP147"/>
    <mergeCell ref="AQ148:AS148"/>
    <mergeCell ref="D151:E151"/>
    <mergeCell ref="F151:AG151"/>
    <mergeCell ref="AQ151:AS151"/>
    <mergeCell ref="A149:C149"/>
    <mergeCell ref="D149:E149"/>
    <mergeCell ref="F149:AG149"/>
    <mergeCell ref="AH149:AP149"/>
    <mergeCell ref="AQ152:AS152"/>
    <mergeCell ref="AH151:AP151"/>
    <mergeCell ref="AQ153:AS153"/>
    <mergeCell ref="AQ149:AS149"/>
    <mergeCell ref="A150:C150"/>
    <mergeCell ref="D150:AG150"/>
    <mergeCell ref="AH150:AP150"/>
    <mergeCell ref="AQ150:AS150"/>
    <mergeCell ref="AH153:AP153"/>
    <mergeCell ref="A151:C151"/>
    <mergeCell ref="A153:C153"/>
    <mergeCell ref="D153:E153"/>
    <mergeCell ref="F153:AG153"/>
    <mergeCell ref="A152:C152"/>
    <mergeCell ref="D152:AG152"/>
    <mergeCell ref="AH152:AP152"/>
    <mergeCell ref="AQ154:AS154"/>
    <mergeCell ref="A155:C155"/>
    <mergeCell ref="D155:AG155"/>
    <mergeCell ref="AH155:AP155"/>
    <mergeCell ref="AQ155:AS155"/>
    <mergeCell ref="AQ156:AS156"/>
    <mergeCell ref="A154:C154"/>
    <mergeCell ref="D154:E154"/>
    <mergeCell ref="F154:AG154"/>
    <mergeCell ref="AH154:AP154"/>
    <mergeCell ref="F158:AG158"/>
    <mergeCell ref="AH158:AP158"/>
    <mergeCell ref="A156:C156"/>
    <mergeCell ref="D156:E156"/>
    <mergeCell ref="F156:AG156"/>
    <mergeCell ref="AQ158:AS158"/>
    <mergeCell ref="AH156:AP156"/>
    <mergeCell ref="AH159:AP159"/>
    <mergeCell ref="AQ162:AS162"/>
    <mergeCell ref="AQ160:AS160"/>
    <mergeCell ref="AQ161:AS161"/>
    <mergeCell ref="AH162:AP162"/>
    <mergeCell ref="A161:C161"/>
    <mergeCell ref="D161:E161"/>
    <mergeCell ref="F161:AG161"/>
    <mergeCell ref="AH161:AP161"/>
    <mergeCell ref="A160:C160"/>
    <mergeCell ref="D160:AG160"/>
    <mergeCell ref="F163:AG163"/>
    <mergeCell ref="AH163:AP163"/>
    <mergeCell ref="A162:C162"/>
    <mergeCell ref="D162:AG162"/>
    <mergeCell ref="AH165:AP165"/>
    <mergeCell ref="AQ163:AS163"/>
    <mergeCell ref="A164:C164"/>
    <mergeCell ref="D164:AG164"/>
    <mergeCell ref="AH164:AP164"/>
    <mergeCell ref="A163:C163"/>
    <mergeCell ref="D163:E163"/>
    <mergeCell ref="D166:AG166"/>
    <mergeCell ref="AH166:AP166"/>
    <mergeCell ref="AQ164:AS164"/>
    <mergeCell ref="A165:C165"/>
    <mergeCell ref="D165:E165"/>
    <mergeCell ref="F165:AG165"/>
    <mergeCell ref="AQ165:AS165"/>
    <mergeCell ref="AQ168:AS168"/>
    <mergeCell ref="AH167:AP167"/>
    <mergeCell ref="AQ166:AS166"/>
    <mergeCell ref="A166:C166"/>
    <mergeCell ref="A201:AZ201"/>
    <mergeCell ref="AQ167:AS167"/>
    <mergeCell ref="A168:C168"/>
    <mergeCell ref="D168:AG168"/>
    <mergeCell ref="AH178:AP178"/>
    <mergeCell ref="AH168:AP168"/>
    <mergeCell ref="A167:C167"/>
    <mergeCell ref="D167:E167"/>
    <mergeCell ref="F167:AG167"/>
    <mergeCell ref="AH169:AP169"/>
    <mergeCell ref="F173:AG173"/>
    <mergeCell ref="A202:P202"/>
    <mergeCell ref="Q202:AQ202"/>
    <mergeCell ref="AH173:AP173"/>
    <mergeCell ref="A174:C174"/>
    <mergeCell ref="D174:E174"/>
    <mergeCell ref="AR202:AZ202"/>
    <mergeCell ref="AH172:AP172"/>
    <mergeCell ref="AQ172:AS172"/>
    <mergeCell ref="AQ169:AS169"/>
    <mergeCell ref="A170:BF170"/>
    <mergeCell ref="A171:BF171"/>
    <mergeCell ref="A172:C172"/>
    <mergeCell ref="D172:E172"/>
    <mergeCell ref="F172:AG172"/>
    <mergeCell ref="A169:AG169"/>
    <mergeCell ref="F174:AG174"/>
    <mergeCell ref="AH174:AP174"/>
    <mergeCell ref="A173:C173"/>
    <mergeCell ref="D173:E173"/>
    <mergeCell ref="AQ174:AS174"/>
    <mergeCell ref="A175:C175"/>
    <mergeCell ref="D175:AG175"/>
    <mergeCell ref="AH175:AP175"/>
    <mergeCell ref="AQ175:AS175"/>
    <mergeCell ref="A178:C178"/>
    <mergeCell ref="AQ183:AS183"/>
    <mergeCell ref="AH184:AP184"/>
    <mergeCell ref="AQ184:AS184"/>
    <mergeCell ref="D178:E178"/>
    <mergeCell ref="F178:AG178"/>
    <mergeCell ref="AQ179:AS179"/>
    <mergeCell ref="AQ180:AS180"/>
    <mergeCell ref="A181:AG181"/>
    <mergeCell ref="AH49:AP49"/>
    <mergeCell ref="AQ49:AS49"/>
    <mergeCell ref="A49:C49"/>
    <mergeCell ref="D49:E49"/>
    <mergeCell ref="F49:AG49"/>
    <mergeCell ref="A179:C179"/>
    <mergeCell ref="D179:AG179"/>
    <mergeCell ref="AH179:AP179"/>
    <mergeCell ref="AH183:AP183"/>
    <mergeCell ref="AQ10:AS10"/>
    <mergeCell ref="AH181:AP181"/>
    <mergeCell ref="AQ181:AS181"/>
    <mergeCell ref="AH180:AP180"/>
    <mergeCell ref="AH185:AP185"/>
    <mergeCell ref="AH91:AP91"/>
    <mergeCell ref="AH177:AP177"/>
    <mergeCell ref="AQ185:AS185"/>
    <mergeCell ref="AQ178:AS178"/>
    <mergeCell ref="A183:AG183"/>
    <mergeCell ref="AQ91:AS91"/>
    <mergeCell ref="AQ113:AS113"/>
    <mergeCell ref="AQ112:AS112"/>
    <mergeCell ref="AQ173:AS173"/>
    <mergeCell ref="A184:AG184"/>
    <mergeCell ref="A176:C176"/>
    <mergeCell ref="D176:AG176"/>
    <mergeCell ref="AH176:AP176"/>
    <mergeCell ref="A91:C91"/>
    <mergeCell ref="A185:AG185"/>
    <mergeCell ref="A180:AG180"/>
    <mergeCell ref="A53:C53"/>
    <mergeCell ref="D53:AG53"/>
    <mergeCell ref="AH53:AP53"/>
    <mergeCell ref="AQ90:AS90"/>
    <mergeCell ref="AQ88:AS88"/>
    <mergeCell ref="A89:C89"/>
    <mergeCell ref="D89:AG89"/>
    <mergeCell ref="AQ53:AS53"/>
  </mergeCells>
  <pageMargins left="0.39305555555555555" right="0.39305555555555555" top="0.39305555555555555" bottom="0.59027777777777779" header="0.4921259845" footer="0.4921259845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Gordic Reporter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Gordic Reporter</dc:title>
  <dc:creator>Jaroslava Bařtipánová</dc:creator>
  <cp:lastModifiedBy>Jitka Šibová</cp:lastModifiedBy>
  <cp:lastPrinted>2022-03-04T12:44:49Z</cp:lastPrinted>
  <dcterms:created xsi:type="dcterms:W3CDTF">2021-07-29T05:58:33Z</dcterms:created>
  <dcterms:modified xsi:type="dcterms:W3CDTF">2022-03-08T11:56:23Z</dcterms:modified>
</cp:coreProperties>
</file>