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990" activeTab="0"/>
  </bookViews>
  <sheets>
    <sheet name="Položkový rozpočet" sheetId="1" r:id="rId1"/>
    <sheet name="Rekapitulace" sheetId="2" r:id="rId2"/>
    <sheet name="Krycí list" sheetId="3" r:id="rId3"/>
  </sheets>
  <definedNames>
    <definedName name="CenaK">'Krycí list'!$C$18</definedName>
    <definedName name="Datum">'Rekapitulace'!$D$1</definedName>
    <definedName name="NazevObjektu">'Položkový rozpočet'!$D$2</definedName>
    <definedName name="NazevObjektuR">'Rekapitulace'!$B$5</definedName>
    <definedName name="NazevStavby">'Položkový rozpočet'!$D$1</definedName>
    <definedName name="NazevStavbyR">'Rekapitulace'!$B$4</definedName>
    <definedName name="_xlnm.Print_Titles" localSheetId="0">'Položkový rozpočet'!$1:$5</definedName>
    <definedName name="PolBegin">'Položkový rozpočet'!$A$5</definedName>
    <definedName name="PolBeginR">'Rekapitulace'!$A$9</definedName>
    <definedName name="StrediskoK">'Krycí list'!$C$12</definedName>
    <definedName name="ZpracovalK">'Krycí list'!$F$31</definedName>
  </definedNames>
  <calcPr fullCalcOnLoad="1"/>
</workbook>
</file>

<file path=xl/sharedStrings.xml><?xml version="1.0" encoding="utf-8"?>
<sst xmlns="http://schemas.openxmlformats.org/spreadsheetml/2006/main" count="246" uniqueCount="166">
  <si>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</si>
  <si>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</si>
  <si>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</si>
  <si>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</si>
  <si>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</si>
  <si>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</si>
  <si>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</si>
  <si>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</si>
  <si>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</si>
  <si>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</si>
  <si>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</si>
  <si>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</si>
  <si>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</si>
  <si>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</si>
  <si>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</si>
  <si>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</si>
  <si>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</si>
  <si>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</si>
  <si>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</si>
  <si>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</si>
  <si>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</si>
  <si>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</si>
  <si>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>Stavba:</t>
  </si>
  <si>
    <t>Objekt:</t>
  </si>
  <si>
    <t>Středisko: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</si>
  <si>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</si>
  <si>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</si>
  <si>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</si>
  <si>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</si>
  <si>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</si>
  <si>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</si>
  <si>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</si>
  <si>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4855 - Městský úřad v Kraslicích                         </t>
  </si>
  <si>
    <t xml:space="preserve">48550200 - Výměna nástřešních žlabů                          </t>
  </si>
  <si>
    <t xml:space="preserve">                                                  </t>
  </si>
  <si>
    <t xml:space="preserve">LESENI                                            </t>
  </si>
  <si>
    <t xml:space="preserve">C94194-1032   </t>
  </si>
  <si>
    <t xml:space="preserve">Mtž lešení l rad s podl š1m h30m                  </t>
  </si>
  <si>
    <t xml:space="preserve">m2  </t>
  </si>
  <si>
    <t xml:space="preserve">              </t>
  </si>
  <si>
    <t>+</t>
  </si>
  <si>
    <t xml:space="preserve">(22.5+1.5*2+9)*13.7                               </t>
  </si>
  <si>
    <t xml:space="preserve">C94194-1192   </t>
  </si>
  <si>
    <t xml:space="preserve">Přípl zk měs použ leš k cene 1032                 </t>
  </si>
  <si>
    <t xml:space="preserve">C94194-1832   </t>
  </si>
  <si>
    <t xml:space="preserve">Dmtž lešení l rad s podl š1m h 30m *              </t>
  </si>
  <si>
    <t>Oddíl celkem</t>
  </si>
  <si>
    <t xml:space="preserve">PRESUN HMOT                                       </t>
  </si>
  <si>
    <t xml:space="preserve">C99928-1111   </t>
  </si>
  <si>
    <t xml:space="preserve">Přesun hm v.do 25m     *                          </t>
  </si>
  <si>
    <t xml:space="preserve">t   </t>
  </si>
  <si>
    <t xml:space="preserve">POVLAKOVE KRYTINY                                 </t>
  </si>
  <si>
    <t xml:space="preserve">C71259-1587   </t>
  </si>
  <si>
    <t xml:space="preserve">Izolost  strech obl pripev  hrebik                </t>
  </si>
  <si>
    <t xml:space="preserve">podkladní pás                                     </t>
  </si>
  <si>
    <t xml:space="preserve">62831150      </t>
  </si>
  <si>
    <t xml:space="preserve">Pás asfaltovaný IPA 500/SH                        </t>
  </si>
  <si>
    <t xml:space="preserve">40.0*1.15                                         </t>
  </si>
  <si>
    <t xml:space="preserve">C99871-2103   </t>
  </si>
  <si>
    <t xml:space="preserve">Přesun hm izol.povlak.výška 24m                   </t>
  </si>
  <si>
    <t xml:space="preserve">KONSTRUKCE TESARSKE                               </t>
  </si>
  <si>
    <t xml:space="preserve">C76234-1811   </t>
  </si>
  <si>
    <t xml:space="preserve">Tesař dtž bednění střech prkna                    </t>
  </si>
  <si>
    <t xml:space="preserve">úplná výměna                                      </t>
  </si>
  <si>
    <t xml:space="preserve">podkladní     </t>
  </si>
  <si>
    <t xml:space="preserve">40.0                                              </t>
  </si>
  <si>
    <t xml:space="preserve">C76234-1210   </t>
  </si>
  <si>
    <t xml:space="preserve">Tesař bednění střech prk hrub rovné               </t>
  </si>
  <si>
    <t xml:space="preserve">vrchní nov    </t>
  </si>
  <si>
    <t xml:space="preserve">60512730      </t>
  </si>
  <si>
    <t xml:space="preserve">Prkno SM om 1 24- 32x 60-160  2-3,75              </t>
  </si>
  <si>
    <t xml:space="preserve">m3  </t>
  </si>
  <si>
    <t xml:space="preserve">80.0*0.025*1.1                                    </t>
  </si>
  <si>
    <t xml:space="preserve">C76234-2811   </t>
  </si>
  <si>
    <t xml:space="preserve">Tesař dtž laťování střech -22                     </t>
  </si>
  <si>
    <t xml:space="preserve">k dalšímu použití                                 </t>
  </si>
  <si>
    <t xml:space="preserve">C76234-2202   </t>
  </si>
  <si>
    <t xml:space="preserve">Tesař laťování střech rozteč 22                   </t>
  </si>
  <si>
    <t xml:space="preserve">stávajících latí zpět                             </t>
  </si>
  <si>
    <t xml:space="preserve">C76234-2451   </t>
  </si>
  <si>
    <t xml:space="preserve">Mtž kontralatí                                    </t>
  </si>
  <si>
    <t xml:space="preserve">m   </t>
  </si>
  <si>
    <t xml:space="preserve">nových 6/3 po 0,5m dl.1m                          </t>
  </si>
  <si>
    <t xml:space="preserve">(1.1+22.57+8.98)*2*1.0                            </t>
  </si>
  <si>
    <t xml:space="preserve">61418015      </t>
  </si>
  <si>
    <t xml:space="preserve">Lať podkladová 60/30                              </t>
  </si>
  <si>
    <t xml:space="preserve">kontralať doplňovaná                              </t>
  </si>
  <si>
    <t xml:space="preserve">65.3*1.1                                          </t>
  </si>
  <si>
    <t xml:space="preserve">C76239-5000   </t>
  </si>
  <si>
    <t xml:space="preserve">Tesař střechy spojovací prostředky                </t>
  </si>
  <si>
    <t xml:space="preserve">latě 6/4      </t>
  </si>
  <si>
    <t xml:space="preserve">25.15*4*0.06*0.04                                 </t>
  </si>
  <si>
    <t xml:space="preserve">kontral.      </t>
  </si>
  <si>
    <t xml:space="preserve">65.3*0.06*0.03                                    </t>
  </si>
  <si>
    <t xml:space="preserve">bedn.prkna    </t>
  </si>
  <si>
    <t xml:space="preserve">40.0*0.025*2                                      </t>
  </si>
  <si>
    <t xml:space="preserve">C76233-1911   </t>
  </si>
  <si>
    <t xml:space="preserve">Tesar vyrez strech pl-120 dl-3                    </t>
  </si>
  <si>
    <t xml:space="preserve">námětků                                           </t>
  </si>
  <si>
    <t xml:space="preserve">C76233-2931   </t>
  </si>
  <si>
    <t xml:space="preserve">Tesar oprava strech hranol pl -120                </t>
  </si>
  <si>
    <t xml:space="preserve">C76233-1921   </t>
  </si>
  <si>
    <t xml:space="preserve">Tesař výřez střech pl-224 dl-3                    </t>
  </si>
  <si>
    <t xml:space="preserve">části krokví                                      </t>
  </si>
  <si>
    <t xml:space="preserve">C76233-2932   </t>
  </si>
  <si>
    <t xml:space="preserve">Tesař oprava střech pl -224                       </t>
  </si>
  <si>
    <t xml:space="preserve">C99876-2103   </t>
  </si>
  <si>
    <t xml:space="preserve">Tesař přesun hmot vyška -24m   *                  </t>
  </si>
  <si>
    <t xml:space="preserve">KONSTRUKCE KLEMPIRSKE                             </t>
  </si>
  <si>
    <t xml:space="preserve">C76432-2831   </t>
  </si>
  <si>
    <t xml:space="preserve">Klemp dtž okapu tk   rš 400 -45st                 </t>
  </si>
  <si>
    <t xml:space="preserve">C76439-4821   </t>
  </si>
  <si>
    <t xml:space="preserve">Klemp dtž podkl pás   rš 400                      </t>
  </si>
  <si>
    <t xml:space="preserve">C76422-2230   </t>
  </si>
  <si>
    <t xml:space="preserve">Klemp Cu okap  tk  rš 400 tl.0,7mm                </t>
  </si>
  <si>
    <t xml:space="preserve">horní okapnice K02                                </t>
  </si>
  <si>
    <t xml:space="preserve">C76422-3220   </t>
  </si>
  <si>
    <t xml:space="preserve">Klemp Cu okap  mk  rš 250  tl.0,7mm               </t>
  </si>
  <si>
    <t xml:space="preserve">spodní okapnice K04                               </t>
  </si>
  <si>
    <t xml:space="preserve">R76435-5811   </t>
  </si>
  <si>
    <t xml:space="preserve">Klemp dtz zlab nast obl rs1000-45st               </t>
  </si>
  <si>
    <t xml:space="preserve">vč.háků                                           </t>
  </si>
  <si>
    <t xml:space="preserve">R76425-5203   </t>
  </si>
  <si>
    <t xml:space="preserve">Klemp Cu žlab nástr oblý  rš 1000                 </t>
  </si>
  <si>
    <t xml:space="preserve">C76455-4204   </t>
  </si>
  <si>
    <t xml:space="preserve">Klemp Cu trouby odpad kruh  d 150                 </t>
  </si>
  <si>
    <t xml:space="preserve">2 ks kolen napojit na stáv. svod K03              </t>
  </si>
  <si>
    <t xml:space="preserve">C76429-6220   </t>
  </si>
  <si>
    <t xml:space="preserve">Klemp Cu dilat.pruh tl.0,7mm                      </t>
  </si>
  <si>
    <t xml:space="preserve">5 ks dl.1m K05                                    </t>
  </si>
  <si>
    <t xml:space="preserve">C76424-8211   </t>
  </si>
  <si>
    <t xml:space="preserve">Klemp Cu sněholap lopatkovy  dl500                </t>
  </si>
  <si>
    <t xml:space="preserve">ks  </t>
  </si>
  <si>
    <t xml:space="preserve">C99876-4103   </t>
  </si>
  <si>
    <t xml:space="preserve">Přesun hmot klmp -50m vyška -24m *                </t>
  </si>
  <si>
    <t xml:space="preserve">KRYTINY TVRDE                                     </t>
  </si>
  <si>
    <t xml:space="preserve">C76531-1813   </t>
  </si>
  <si>
    <t xml:space="preserve">Dtz k dalšímu použ.bobr na sucho                  </t>
  </si>
  <si>
    <t xml:space="preserve">dvojité krytí                                     </t>
  </si>
  <si>
    <t xml:space="preserve">(1.1+22.57-3.75*2+8.98)*1.0                       </t>
  </si>
  <si>
    <t xml:space="preserve">C76531-1210   </t>
  </si>
  <si>
    <t xml:space="preserve">Zastr jedn bobr hst lat na sucho                  </t>
  </si>
  <si>
    <t xml:space="preserve">dvojité krytí ze stáv.tašek                       </t>
  </si>
  <si>
    <t>C76590-1157/98</t>
  </si>
  <si>
    <t xml:space="preserve">Zakrytí šikmých střech podstř. folií              </t>
  </si>
  <si>
    <t xml:space="preserve">Bramac UNI                                        </t>
  </si>
  <si>
    <t xml:space="preserve">28396048      </t>
  </si>
  <si>
    <t xml:space="preserve">Mřížka větrací proti hmyzu Š 50mm                 </t>
  </si>
  <si>
    <t xml:space="preserve">C99876-5103   </t>
  </si>
  <si>
    <t xml:space="preserve">Přesun hmot -50m výška -24m                       </t>
  </si>
  <si>
    <t xml:space="preserve">NATERY                                            </t>
  </si>
  <si>
    <t>R78378-4203/02</t>
  </si>
  <si>
    <t xml:space="preserve">Nátěr LIGNOFIX  tesař kce 3  1x                   </t>
  </si>
  <si>
    <t xml:space="preserve">25.15*4*(0.06+0.04)*2                             </t>
  </si>
  <si>
    <t xml:space="preserve">65.3*(0.06+0.03)*2                                </t>
  </si>
  <si>
    <t xml:space="preserve">40.0*2*2.35                                       </t>
  </si>
  <si>
    <t>REKAPITULACE:</t>
  </si>
  <si>
    <t>Celkem</t>
  </si>
  <si>
    <t>Daň z přidané hodnoty:</t>
  </si>
  <si>
    <t>Cena včetně DPH:</t>
  </si>
  <si>
    <t xml:space="preserve">56 - PROJEKTOVÉ PRÁCE ING.MICHÁLKOVÁ         </t>
  </si>
  <si>
    <t xml:space="preserve">            </t>
  </si>
  <si>
    <t xml:space="preserve">Durdíková           </t>
  </si>
  <si>
    <t>Jitka Durdíková</t>
  </si>
  <si>
    <t>DPH 21%:</t>
  </si>
  <si>
    <t>21% daň z PH 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</si>
</sst>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00"/>
  </numFmts>
  <fonts count="4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selection activeCell="G128" sqref="G128"/>
    </sheetView>
  </sheetViews>
  <sheetFormatPr defaultColWidth="9.00390625" defaultRowHeight="12.75"/>
  <cols>
    <col min="1" max="1" width="3.75390625" style="1" customWidth="1"/>
    <col min="2" max="2" width="12.125" style="13" customWidth="1"/>
    <col min="3" max="3" width="1.25" style="1" customWidth="1"/>
    <col min="4" max="4" width="29.00390625" style="13" customWidth="1"/>
    <col min="5" max="5" width="3.625" style="1" customWidth="1"/>
    <col min="6" max="6" width="9.75390625" style="31" customWidth="1"/>
    <col min="7" max="7" width="8.625" style="31" customWidth="1"/>
    <col min="8" max="8" width="10.25390625" style="31" customWidth="1"/>
    <col min="9" max="9" width="8.625" style="4" customWidth="1"/>
    <col min="10" max="16384" width="9.125" style="1" customWidth="1"/>
  </cols>
  <sheetData>
    <row r="1" spans="1:4" ht="11.25">
      <c r="A1" s="1" t="s">
        <v>0</v>
      </c>
      <c r="D1" s="13" t="s">
        <v>32</v>
      </c>
    </row>
    <row r="2" spans="1:4" ht="11.25">
      <c r="A2" s="1" t="s">
        <v>1</v>
      </c>
      <c r="D2" s="13" t="s">
        <v>33</v>
      </c>
    </row>
    <row r="4" spans="1:9" ht="11.25">
      <c r="A4" s="5" t="s">
        <v>2</v>
      </c>
      <c r="B4" s="16" t="s">
        <v>3</v>
      </c>
      <c r="C4" s="9"/>
      <c r="D4" s="14" t="s">
        <v>4</v>
      </c>
      <c r="E4" s="6" t="s">
        <v>5</v>
      </c>
      <c r="F4" s="32" t="s">
        <v>6</v>
      </c>
      <c r="G4" s="32" t="s">
        <v>7</v>
      </c>
      <c r="H4" s="32" t="s">
        <v>8</v>
      </c>
      <c r="I4" s="7" t="s">
        <v>16</v>
      </c>
    </row>
    <row r="5" spans="1:8" ht="11.25">
      <c r="A5" s="2"/>
      <c r="B5" s="33" t="s">
        <v>34</v>
      </c>
      <c r="C5" s="3"/>
      <c r="D5" s="15"/>
      <c r="E5" s="2"/>
      <c r="F5" s="57"/>
      <c r="G5" s="57"/>
      <c r="H5" s="67"/>
    </row>
    <row r="6" spans="1:6" ht="11.25">
      <c r="A6" s="35">
        <v>94</v>
      </c>
      <c r="B6" s="34" t="s">
        <v>35</v>
      </c>
      <c r="F6" s="68"/>
    </row>
    <row r="8" spans="1:9" ht="11.25">
      <c r="A8" s="1">
        <v>1</v>
      </c>
      <c r="B8" s="13" t="s">
        <v>36</v>
      </c>
      <c r="D8" s="13" t="s">
        <v>37</v>
      </c>
      <c r="E8" s="1" t="s">
        <v>38</v>
      </c>
      <c r="F8" s="31">
        <v>472.65</v>
      </c>
      <c r="H8" s="31">
        <f>F8*G8</f>
        <v>0</v>
      </c>
      <c r="I8" s="4">
        <v>0.9453</v>
      </c>
    </row>
    <row r="9" spans="2:6" ht="11.25">
      <c r="B9" s="13" t="s">
        <v>39</v>
      </c>
      <c r="C9" s="1" t="s">
        <v>40</v>
      </c>
      <c r="D9" s="13" t="s">
        <v>41</v>
      </c>
      <c r="F9" s="31">
        <v>472.65</v>
      </c>
    </row>
    <row r="11" spans="1:9" ht="11.25">
      <c r="A11" s="1">
        <v>2</v>
      </c>
      <c r="B11" s="13" t="s">
        <v>42</v>
      </c>
      <c r="D11" s="13" t="s">
        <v>43</v>
      </c>
      <c r="E11" s="1" t="s">
        <v>38</v>
      </c>
      <c r="F11" s="31">
        <v>472.65</v>
      </c>
      <c r="H11" s="31">
        <f>F11*G11</f>
        <v>0</v>
      </c>
      <c r="I11" s="4">
        <v>0.45847</v>
      </c>
    </row>
    <row r="13" spans="1:9" ht="11.25">
      <c r="A13" s="1">
        <v>3</v>
      </c>
      <c r="B13" s="13" t="s">
        <v>44</v>
      </c>
      <c r="D13" s="13" t="s">
        <v>45</v>
      </c>
      <c r="E13" s="1" t="s">
        <v>38</v>
      </c>
      <c r="F13" s="31">
        <v>472.65</v>
      </c>
      <c r="H13" s="31">
        <f>F13*G13</f>
        <v>0</v>
      </c>
      <c r="I13" s="4">
        <v>0</v>
      </c>
    </row>
    <row r="14" spans="1:9" ht="11.25">
      <c r="A14" s="38" t="s">
        <v>46</v>
      </c>
      <c r="B14" s="39"/>
      <c r="C14" s="40"/>
      <c r="D14" s="39"/>
      <c r="E14" s="40"/>
      <c r="F14" s="69"/>
      <c r="G14" s="69"/>
      <c r="H14" s="70">
        <f>SUM(H7:H13)</f>
        <v>0</v>
      </c>
      <c r="I14" s="41">
        <f>SUM(I7:I13)</f>
        <v>1.40377</v>
      </c>
    </row>
    <row r="15" ht="11.25">
      <c r="B15" s="34" t="s">
        <v>34</v>
      </c>
    </row>
    <row r="16" spans="1:2" ht="11.25">
      <c r="A16" s="35">
        <v>99</v>
      </c>
      <c r="B16" s="34" t="s">
        <v>47</v>
      </c>
    </row>
    <row r="18" spans="1:9" ht="11.25">
      <c r="A18" s="1">
        <v>4</v>
      </c>
      <c r="B18" s="13" t="s">
        <v>48</v>
      </c>
      <c r="D18" s="13" t="s">
        <v>49</v>
      </c>
      <c r="E18" s="1" t="s">
        <v>50</v>
      </c>
      <c r="F18" s="31">
        <v>1.404</v>
      </c>
      <c r="H18" s="31">
        <f>F18*G18</f>
        <v>0</v>
      </c>
      <c r="I18" s="4">
        <v>0</v>
      </c>
    </row>
    <row r="19" spans="1:9" ht="11.25">
      <c r="A19" s="38" t="s">
        <v>46</v>
      </c>
      <c r="B19" s="39"/>
      <c r="C19" s="40"/>
      <c r="D19" s="39"/>
      <c r="E19" s="40"/>
      <c r="F19" s="69"/>
      <c r="G19" s="69"/>
      <c r="H19" s="70">
        <f>SUM(H17:H18)</f>
        <v>0</v>
      </c>
      <c r="I19" s="41">
        <f>SUM(I17:I18)</f>
        <v>0</v>
      </c>
    </row>
    <row r="20" ht="11.25">
      <c r="B20" s="34" t="s">
        <v>34</v>
      </c>
    </row>
    <row r="21" spans="1:2" ht="11.25">
      <c r="A21" s="35">
        <v>712</v>
      </c>
      <c r="B21" s="34" t="s">
        <v>51</v>
      </c>
    </row>
    <row r="23" spans="1:9" ht="11.25">
      <c r="A23" s="1">
        <v>5</v>
      </c>
      <c r="B23" s="13" t="s">
        <v>52</v>
      </c>
      <c r="D23" s="13" t="s">
        <v>53</v>
      </c>
      <c r="E23" s="1" t="s">
        <v>38</v>
      </c>
      <c r="F23" s="31">
        <v>40</v>
      </c>
      <c r="H23" s="31">
        <f>F23*G23</f>
        <v>0</v>
      </c>
      <c r="I23" s="4">
        <v>0</v>
      </c>
    </row>
    <row r="24" ht="11.25">
      <c r="D24" s="13" t="s">
        <v>54</v>
      </c>
    </row>
    <row r="26" spans="1:9" ht="11.25">
      <c r="A26" s="1">
        <v>6</v>
      </c>
      <c r="B26" s="13" t="s">
        <v>55</v>
      </c>
      <c r="D26" s="13" t="s">
        <v>56</v>
      </c>
      <c r="E26" s="1" t="s">
        <v>38</v>
      </c>
      <c r="F26" s="31">
        <v>46</v>
      </c>
      <c r="H26" s="31">
        <f>F26*G26</f>
        <v>0</v>
      </c>
      <c r="I26" s="4">
        <v>0.207</v>
      </c>
    </row>
    <row r="27" spans="2:6" ht="11.25">
      <c r="B27" s="13" t="s">
        <v>39</v>
      </c>
      <c r="C27" s="1" t="s">
        <v>40</v>
      </c>
      <c r="D27" s="13" t="s">
        <v>57</v>
      </c>
      <c r="F27" s="31">
        <v>46</v>
      </c>
    </row>
    <row r="29" spans="1:9" ht="11.25">
      <c r="A29" s="1">
        <v>7</v>
      </c>
      <c r="B29" s="13" t="s">
        <v>58</v>
      </c>
      <c r="D29" s="13" t="s">
        <v>59</v>
      </c>
      <c r="E29" s="1" t="s">
        <v>50</v>
      </c>
      <c r="F29" s="31">
        <v>0.207</v>
      </c>
      <c r="H29" s="31">
        <f>F29*G29</f>
        <v>0</v>
      </c>
      <c r="I29" s="4">
        <v>0</v>
      </c>
    </row>
    <row r="30" spans="1:9" ht="11.25">
      <c r="A30" s="38" t="s">
        <v>46</v>
      </c>
      <c r="B30" s="39"/>
      <c r="C30" s="40"/>
      <c r="D30" s="39"/>
      <c r="E30" s="40"/>
      <c r="F30" s="69"/>
      <c r="G30" s="69"/>
      <c r="H30" s="70">
        <f>SUM(H22:H29)</f>
        <v>0</v>
      </c>
      <c r="I30" s="41">
        <f>SUM(I22:I29)</f>
        <v>0.207</v>
      </c>
    </row>
    <row r="31" ht="11.25">
      <c r="B31" s="34" t="s">
        <v>34</v>
      </c>
    </row>
    <row r="32" spans="1:2" ht="11.25">
      <c r="A32" s="35">
        <v>762</v>
      </c>
      <c r="B32" s="34" t="s">
        <v>60</v>
      </c>
    </row>
    <row r="34" spans="1:9" ht="11.25">
      <c r="A34" s="1">
        <v>8</v>
      </c>
      <c r="B34" s="13" t="s">
        <v>61</v>
      </c>
      <c r="D34" s="13" t="s">
        <v>62</v>
      </c>
      <c r="E34" s="1" t="s">
        <v>38</v>
      </c>
      <c r="F34" s="31">
        <v>40</v>
      </c>
      <c r="H34" s="31">
        <f>F34*G34</f>
        <v>0</v>
      </c>
      <c r="I34" s="4">
        <v>0</v>
      </c>
    </row>
    <row r="35" ht="11.25">
      <c r="D35" s="13" t="s">
        <v>63</v>
      </c>
    </row>
    <row r="36" spans="2:6" ht="11.25">
      <c r="B36" s="13" t="s">
        <v>64</v>
      </c>
      <c r="C36" s="1" t="s">
        <v>40</v>
      </c>
      <c r="D36" s="13" t="s">
        <v>65</v>
      </c>
      <c r="F36" s="31">
        <v>40</v>
      </c>
    </row>
    <row r="38" spans="1:9" ht="11.25">
      <c r="A38" s="1">
        <v>9</v>
      </c>
      <c r="B38" s="13" t="s">
        <v>66</v>
      </c>
      <c r="D38" s="13" t="s">
        <v>67</v>
      </c>
      <c r="E38" s="1" t="s">
        <v>38</v>
      </c>
      <c r="F38" s="31">
        <v>80</v>
      </c>
      <c r="H38" s="31">
        <f>F38*G38</f>
        <v>0</v>
      </c>
      <c r="I38" s="4">
        <v>0</v>
      </c>
    </row>
    <row r="39" spans="2:6" ht="11.25">
      <c r="B39" s="13" t="s">
        <v>64</v>
      </c>
      <c r="C39" s="1" t="s">
        <v>40</v>
      </c>
      <c r="D39" s="13" t="s">
        <v>65</v>
      </c>
      <c r="F39" s="31">
        <v>40</v>
      </c>
    </row>
    <row r="40" spans="2:6" ht="11.25">
      <c r="B40" s="13" t="s">
        <v>68</v>
      </c>
      <c r="C40" s="1" t="s">
        <v>40</v>
      </c>
      <c r="D40" s="13" t="s">
        <v>65</v>
      </c>
      <c r="F40" s="31">
        <v>40</v>
      </c>
    </row>
    <row r="42" spans="1:9" ht="11.25">
      <c r="A42" s="1">
        <v>10</v>
      </c>
      <c r="B42" s="13" t="s">
        <v>69</v>
      </c>
      <c r="D42" s="13" t="s">
        <v>70</v>
      </c>
      <c r="E42" s="1" t="s">
        <v>71</v>
      </c>
      <c r="F42" s="31">
        <v>2.2</v>
      </c>
      <c r="H42" s="31">
        <f>F42*G42</f>
        <v>0</v>
      </c>
      <c r="I42" s="4">
        <v>1.21</v>
      </c>
    </row>
    <row r="43" spans="2:6" ht="11.25">
      <c r="B43" s="13" t="s">
        <v>39</v>
      </c>
      <c r="C43" s="1" t="s">
        <v>40</v>
      </c>
      <c r="D43" s="13" t="s">
        <v>72</v>
      </c>
      <c r="F43" s="31">
        <v>2.2</v>
      </c>
    </row>
    <row r="45" spans="1:9" ht="11.25">
      <c r="A45" s="1">
        <v>11</v>
      </c>
      <c r="B45" s="13" t="s">
        <v>73</v>
      </c>
      <c r="D45" s="13" t="s">
        <v>74</v>
      </c>
      <c r="E45" s="1" t="s">
        <v>38</v>
      </c>
      <c r="F45" s="31">
        <v>25.15</v>
      </c>
      <c r="H45" s="31">
        <f>F45*G45</f>
        <v>0</v>
      </c>
      <c r="I45" s="4">
        <v>0</v>
      </c>
    </row>
    <row r="46" ht="11.25">
      <c r="D46" s="13" t="s">
        <v>75</v>
      </c>
    </row>
    <row r="48" spans="1:9" ht="11.25">
      <c r="A48" s="1">
        <v>12</v>
      </c>
      <c r="B48" s="13" t="s">
        <v>76</v>
      </c>
      <c r="D48" s="13" t="s">
        <v>77</v>
      </c>
      <c r="E48" s="1" t="s">
        <v>38</v>
      </c>
      <c r="F48" s="31">
        <v>25.15</v>
      </c>
      <c r="H48" s="31">
        <f>F48*G48</f>
        <v>0</v>
      </c>
      <c r="I48" s="4">
        <v>0</v>
      </c>
    </row>
    <row r="49" ht="11.25">
      <c r="D49" s="13" t="s">
        <v>78</v>
      </c>
    </row>
    <row r="51" spans="1:9" ht="11.25">
      <c r="A51" s="1">
        <v>13</v>
      </c>
      <c r="B51" s="13" t="s">
        <v>79</v>
      </c>
      <c r="D51" s="13" t="s">
        <v>80</v>
      </c>
      <c r="E51" s="1" t="s">
        <v>81</v>
      </c>
      <c r="F51" s="31">
        <v>65.3</v>
      </c>
      <c r="H51" s="31">
        <f>F51*G51</f>
        <v>0</v>
      </c>
      <c r="I51" s="4">
        <v>0</v>
      </c>
    </row>
    <row r="52" ht="11.25">
      <c r="D52" s="13" t="s">
        <v>82</v>
      </c>
    </row>
    <row r="53" spans="2:6" ht="11.25">
      <c r="B53" s="13" t="s">
        <v>39</v>
      </c>
      <c r="C53" s="1" t="s">
        <v>40</v>
      </c>
      <c r="D53" s="13" t="s">
        <v>83</v>
      </c>
      <c r="F53" s="31">
        <v>65.3</v>
      </c>
    </row>
    <row r="55" spans="1:9" ht="11.25">
      <c r="A55" s="1">
        <v>14</v>
      </c>
      <c r="B55" s="13" t="s">
        <v>84</v>
      </c>
      <c r="D55" s="13" t="s">
        <v>85</v>
      </c>
      <c r="E55" s="1" t="s">
        <v>81</v>
      </c>
      <c r="F55" s="31">
        <v>71.83</v>
      </c>
      <c r="H55" s="31">
        <f>F55*G55</f>
        <v>0</v>
      </c>
      <c r="I55" s="4">
        <v>0</v>
      </c>
    </row>
    <row r="56" ht="11.25">
      <c r="D56" s="13" t="s">
        <v>86</v>
      </c>
    </row>
    <row r="57" spans="2:6" ht="11.25">
      <c r="B57" s="13" t="s">
        <v>39</v>
      </c>
      <c r="C57" s="1" t="s">
        <v>40</v>
      </c>
      <c r="D57" s="13" t="s">
        <v>87</v>
      </c>
      <c r="F57" s="31">
        <v>71.83</v>
      </c>
    </row>
    <row r="59" spans="1:9" ht="11.25">
      <c r="A59" s="1">
        <v>15</v>
      </c>
      <c r="B59" s="13" t="s">
        <v>88</v>
      </c>
      <c r="D59" s="13" t="s">
        <v>89</v>
      </c>
      <c r="E59" s="1" t="s">
        <v>71</v>
      </c>
      <c r="F59" s="31">
        <v>2.359</v>
      </c>
      <c r="H59" s="31">
        <f>F59*G59</f>
        <v>0</v>
      </c>
      <c r="I59" s="4">
        <v>0.05379</v>
      </c>
    </row>
    <row r="60" spans="2:6" ht="11.25">
      <c r="B60" s="13" t="s">
        <v>90</v>
      </c>
      <c r="C60" s="1" t="s">
        <v>40</v>
      </c>
      <c r="D60" s="13" t="s">
        <v>91</v>
      </c>
      <c r="F60" s="31">
        <v>0.241</v>
      </c>
    </row>
    <row r="61" spans="2:6" ht="11.25">
      <c r="B61" s="13" t="s">
        <v>92</v>
      </c>
      <c r="C61" s="1" t="s">
        <v>40</v>
      </c>
      <c r="D61" s="13" t="s">
        <v>93</v>
      </c>
      <c r="F61" s="31">
        <v>0.118</v>
      </c>
    </row>
    <row r="62" spans="2:6" ht="11.25">
      <c r="B62" s="13" t="s">
        <v>94</v>
      </c>
      <c r="C62" s="1" t="s">
        <v>40</v>
      </c>
      <c r="D62" s="13" t="s">
        <v>95</v>
      </c>
      <c r="F62" s="31">
        <v>2</v>
      </c>
    </row>
    <row r="64" spans="1:9" ht="11.25">
      <c r="A64" s="1">
        <v>16</v>
      </c>
      <c r="B64" s="13" t="s">
        <v>96</v>
      </c>
      <c r="D64" s="13" t="s">
        <v>97</v>
      </c>
      <c r="E64" s="1" t="s">
        <v>81</v>
      </c>
      <c r="F64" s="31">
        <v>1</v>
      </c>
      <c r="H64" s="31">
        <f>F64*G64</f>
        <v>0</v>
      </c>
      <c r="I64" s="4">
        <v>0.00017</v>
      </c>
    </row>
    <row r="65" ht="11.25">
      <c r="D65" s="13" t="s">
        <v>98</v>
      </c>
    </row>
    <row r="67" spans="1:9" ht="11.25">
      <c r="A67" s="1">
        <v>17</v>
      </c>
      <c r="B67" s="13" t="s">
        <v>99</v>
      </c>
      <c r="D67" s="13" t="s">
        <v>100</v>
      </c>
      <c r="E67" s="1" t="s">
        <v>81</v>
      </c>
      <c r="F67" s="31">
        <v>1</v>
      </c>
      <c r="H67" s="31">
        <f>F67*G67</f>
        <v>0</v>
      </c>
      <c r="I67" s="4">
        <v>0.00711</v>
      </c>
    </row>
    <row r="68" ht="11.25">
      <c r="D68" s="13" t="s">
        <v>98</v>
      </c>
    </row>
    <row r="70" spans="1:9" ht="11.25">
      <c r="A70" s="1">
        <v>18</v>
      </c>
      <c r="B70" s="13" t="s">
        <v>101</v>
      </c>
      <c r="D70" s="13" t="s">
        <v>102</v>
      </c>
      <c r="E70" s="1" t="s">
        <v>81</v>
      </c>
      <c r="F70" s="31">
        <v>1</v>
      </c>
      <c r="H70" s="31">
        <f>F70*G70</f>
        <v>0</v>
      </c>
      <c r="I70" s="4">
        <v>0.00017</v>
      </c>
    </row>
    <row r="71" ht="11.25">
      <c r="D71" s="13" t="s">
        <v>103</v>
      </c>
    </row>
    <row r="73" spans="1:9" ht="11.25">
      <c r="A73" s="1">
        <v>19</v>
      </c>
      <c r="B73" s="13" t="s">
        <v>104</v>
      </c>
      <c r="D73" s="13" t="s">
        <v>105</v>
      </c>
      <c r="E73" s="1" t="s">
        <v>81</v>
      </c>
      <c r="F73" s="31">
        <v>1</v>
      </c>
      <c r="H73" s="31">
        <f>F73*G73</f>
        <v>0</v>
      </c>
      <c r="I73" s="4">
        <v>0.01466</v>
      </c>
    </row>
    <row r="74" ht="11.25">
      <c r="D74" s="13" t="s">
        <v>103</v>
      </c>
    </row>
    <row r="76" spans="1:9" ht="11.25">
      <c r="A76" s="1">
        <v>20</v>
      </c>
      <c r="B76" s="13" t="s">
        <v>106</v>
      </c>
      <c r="D76" s="13" t="s">
        <v>107</v>
      </c>
      <c r="E76" s="1" t="s">
        <v>50</v>
      </c>
      <c r="F76" s="31">
        <v>1.286</v>
      </c>
      <c r="H76" s="31">
        <f>F76*G76</f>
        <v>0</v>
      </c>
      <c r="I76" s="4">
        <v>0</v>
      </c>
    </row>
    <row r="77" spans="1:9" ht="11.25">
      <c r="A77" s="38" t="s">
        <v>46</v>
      </c>
      <c r="B77" s="39"/>
      <c r="C77" s="40"/>
      <c r="D77" s="39"/>
      <c r="E77" s="40"/>
      <c r="F77" s="69"/>
      <c r="G77" s="69"/>
      <c r="H77" s="70">
        <f>SUM(H33:H76)</f>
        <v>0</v>
      </c>
      <c r="I77" s="41">
        <f>SUM(I33:I76)</f>
        <v>1.2858999999999998</v>
      </c>
    </row>
    <row r="78" ht="11.25">
      <c r="B78" s="34" t="s">
        <v>34</v>
      </c>
    </row>
    <row r="79" spans="1:2" ht="11.25">
      <c r="A79" s="35">
        <v>764</v>
      </c>
      <c r="B79" s="34" t="s">
        <v>108</v>
      </c>
    </row>
    <row r="81" spans="1:9" ht="11.25">
      <c r="A81" s="1">
        <v>21</v>
      </c>
      <c r="B81" s="13" t="s">
        <v>109</v>
      </c>
      <c r="D81" s="13" t="s">
        <v>110</v>
      </c>
      <c r="E81" s="1" t="s">
        <v>81</v>
      </c>
      <c r="F81" s="31">
        <v>32.65</v>
      </c>
      <c r="H81" s="31">
        <f>F81*G81</f>
        <v>0</v>
      </c>
      <c r="I81" s="4">
        <v>0</v>
      </c>
    </row>
    <row r="83" spans="1:9" ht="11.25">
      <c r="A83" s="1">
        <v>22</v>
      </c>
      <c r="B83" s="13" t="s">
        <v>111</v>
      </c>
      <c r="D83" s="13" t="s">
        <v>112</v>
      </c>
      <c r="E83" s="1" t="s">
        <v>81</v>
      </c>
      <c r="F83" s="31">
        <v>32.65</v>
      </c>
      <c r="H83" s="31">
        <f>F83*G83</f>
        <v>0</v>
      </c>
      <c r="I83" s="4">
        <v>0</v>
      </c>
    </row>
    <row r="85" spans="1:9" ht="11.25">
      <c r="A85" s="1">
        <v>23</v>
      </c>
      <c r="B85" s="13" t="s">
        <v>113</v>
      </c>
      <c r="D85" s="13" t="s">
        <v>114</v>
      </c>
      <c r="E85" s="1" t="s">
        <v>81</v>
      </c>
      <c r="F85" s="31">
        <v>32.65</v>
      </c>
      <c r="H85" s="31">
        <f>F85*G85</f>
        <v>0</v>
      </c>
      <c r="I85" s="4">
        <v>0.12734</v>
      </c>
    </row>
    <row r="86" ht="11.25">
      <c r="D86" s="13" t="s">
        <v>115</v>
      </c>
    </row>
    <row r="88" spans="1:9" ht="11.25">
      <c r="A88" s="1">
        <v>24</v>
      </c>
      <c r="B88" s="13" t="s">
        <v>116</v>
      </c>
      <c r="D88" s="13" t="s">
        <v>117</v>
      </c>
      <c r="E88" s="1" t="s">
        <v>81</v>
      </c>
      <c r="F88" s="31">
        <v>32.65</v>
      </c>
      <c r="H88" s="31">
        <f>F88*G88</f>
        <v>0</v>
      </c>
      <c r="I88" s="4">
        <v>0.17174</v>
      </c>
    </row>
    <row r="89" ht="11.25">
      <c r="D89" s="13" t="s">
        <v>118</v>
      </c>
    </row>
    <row r="91" spans="1:9" ht="11.25">
      <c r="A91" s="1">
        <v>25</v>
      </c>
      <c r="B91" s="13" t="s">
        <v>119</v>
      </c>
      <c r="D91" s="13" t="s">
        <v>120</v>
      </c>
      <c r="E91" s="1" t="s">
        <v>81</v>
      </c>
      <c r="F91" s="31">
        <v>32.65</v>
      </c>
      <c r="H91" s="31">
        <f>F91*G91</f>
        <v>0</v>
      </c>
      <c r="I91" s="4">
        <v>0</v>
      </c>
    </row>
    <row r="92" ht="11.25">
      <c r="D92" s="13" t="s">
        <v>121</v>
      </c>
    </row>
    <row r="94" spans="1:9" ht="11.25">
      <c r="A94" s="1">
        <v>26</v>
      </c>
      <c r="B94" s="13" t="s">
        <v>122</v>
      </c>
      <c r="D94" s="13" t="s">
        <v>123</v>
      </c>
      <c r="E94" s="1" t="s">
        <v>81</v>
      </c>
      <c r="F94" s="31">
        <v>32.65</v>
      </c>
      <c r="H94" s="31">
        <f>F94*G94</f>
        <v>0</v>
      </c>
      <c r="I94" s="4">
        <v>0.20896</v>
      </c>
    </row>
    <row r="96" spans="1:9" ht="11.25">
      <c r="A96" s="1">
        <v>27</v>
      </c>
      <c r="B96" s="13" t="s">
        <v>124</v>
      </c>
      <c r="D96" s="13" t="s">
        <v>125</v>
      </c>
      <c r="E96" s="1" t="s">
        <v>81</v>
      </c>
      <c r="F96" s="31">
        <v>2</v>
      </c>
      <c r="H96" s="31">
        <f>F96*G96</f>
        <v>0</v>
      </c>
      <c r="I96" s="4">
        <v>0.0084</v>
      </c>
    </row>
    <row r="97" ht="11.25">
      <c r="D97" s="13" t="s">
        <v>126</v>
      </c>
    </row>
    <row r="99" spans="1:9" ht="11.25">
      <c r="A99" s="1">
        <v>28</v>
      </c>
      <c r="B99" s="13" t="s">
        <v>127</v>
      </c>
      <c r="D99" s="13" t="s">
        <v>128</v>
      </c>
      <c r="E99" s="1" t="s">
        <v>81</v>
      </c>
      <c r="F99" s="31">
        <v>5</v>
      </c>
      <c r="H99" s="31">
        <f>F99*G99</f>
        <v>0</v>
      </c>
      <c r="I99" s="4">
        <v>0.00415</v>
      </c>
    </row>
    <row r="100" ht="11.25">
      <c r="D100" s="13" t="s">
        <v>129</v>
      </c>
    </row>
    <row r="102" spans="1:9" ht="11.25">
      <c r="A102" s="1">
        <v>29</v>
      </c>
      <c r="B102" s="13" t="s">
        <v>130</v>
      </c>
      <c r="D102" s="13" t="s">
        <v>131</v>
      </c>
      <c r="E102" s="1" t="s">
        <v>132</v>
      </c>
      <c r="F102" s="31">
        <v>35</v>
      </c>
      <c r="H102" s="31">
        <f>F102*G102</f>
        <v>0</v>
      </c>
      <c r="I102" s="4">
        <v>0.07875</v>
      </c>
    </row>
    <row r="104" spans="1:9" ht="11.25">
      <c r="A104" s="1">
        <v>30</v>
      </c>
      <c r="B104" s="13" t="s">
        <v>133</v>
      </c>
      <c r="D104" s="13" t="s">
        <v>134</v>
      </c>
      <c r="E104" s="1" t="s">
        <v>50</v>
      </c>
      <c r="F104" s="31">
        <v>0.599</v>
      </c>
      <c r="H104" s="31">
        <f>F104*G104</f>
        <v>0</v>
      </c>
      <c r="I104" s="4">
        <v>0</v>
      </c>
    </row>
    <row r="105" spans="1:9" ht="11.25">
      <c r="A105" s="38" t="s">
        <v>46</v>
      </c>
      <c r="B105" s="39"/>
      <c r="C105" s="40"/>
      <c r="D105" s="39"/>
      <c r="E105" s="40"/>
      <c r="F105" s="69"/>
      <c r="G105" s="69"/>
      <c r="H105" s="70">
        <f>SUM(H80:H104)</f>
        <v>0</v>
      </c>
      <c r="I105" s="41">
        <f>SUM(I80:I104)</f>
        <v>0.59934</v>
      </c>
    </row>
    <row r="106" ht="11.25">
      <c r="B106" s="34" t="s">
        <v>34</v>
      </c>
    </row>
    <row r="107" spans="1:2" ht="11.25">
      <c r="A107" s="35">
        <v>765</v>
      </c>
      <c r="B107" s="34" t="s">
        <v>135</v>
      </c>
    </row>
    <row r="109" spans="1:9" ht="11.25">
      <c r="A109" s="1">
        <v>31</v>
      </c>
      <c r="B109" s="13" t="s">
        <v>136</v>
      </c>
      <c r="D109" s="13" t="s">
        <v>137</v>
      </c>
      <c r="E109" s="1" t="s">
        <v>38</v>
      </c>
      <c r="F109" s="31">
        <v>25.15</v>
      </c>
      <c r="H109" s="31">
        <f>F109*G109</f>
        <v>0</v>
      </c>
      <c r="I109" s="4">
        <v>0</v>
      </c>
    </row>
    <row r="110" ht="11.25">
      <c r="D110" s="13" t="s">
        <v>138</v>
      </c>
    </row>
    <row r="111" spans="2:6" ht="11.25">
      <c r="B111" s="13" t="s">
        <v>39</v>
      </c>
      <c r="C111" s="1" t="s">
        <v>40</v>
      </c>
      <c r="D111" s="13" t="s">
        <v>139</v>
      </c>
      <c r="F111" s="31">
        <v>25.15</v>
      </c>
    </row>
    <row r="113" spans="1:9" ht="11.25">
      <c r="A113" s="1">
        <v>32</v>
      </c>
      <c r="B113" s="13" t="s">
        <v>140</v>
      </c>
      <c r="D113" s="13" t="s">
        <v>141</v>
      </c>
      <c r="E113" s="1" t="s">
        <v>38</v>
      </c>
      <c r="F113" s="31">
        <v>25.15</v>
      </c>
      <c r="H113" s="31">
        <f>F113*G113</f>
        <v>0</v>
      </c>
      <c r="I113" s="4">
        <v>1.8694</v>
      </c>
    </row>
    <row r="114" ht="11.25">
      <c r="D114" s="13" t="s">
        <v>142</v>
      </c>
    </row>
    <row r="116" spans="1:9" ht="11.25">
      <c r="A116" s="1">
        <v>33</v>
      </c>
      <c r="B116" s="13" t="s">
        <v>143</v>
      </c>
      <c r="D116" s="13" t="s">
        <v>144</v>
      </c>
      <c r="E116" s="1" t="s">
        <v>38</v>
      </c>
      <c r="F116" s="31">
        <v>40</v>
      </c>
      <c r="H116" s="31">
        <f>F116*G116</f>
        <v>0</v>
      </c>
      <c r="I116" s="4">
        <v>0.0056</v>
      </c>
    </row>
    <row r="117" ht="11.25">
      <c r="D117" s="13" t="s">
        <v>145</v>
      </c>
    </row>
    <row r="119" spans="1:9" ht="11.25">
      <c r="A119" s="1">
        <v>34</v>
      </c>
      <c r="B119" s="13" t="s">
        <v>146</v>
      </c>
      <c r="D119" s="13" t="s">
        <v>147</v>
      </c>
      <c r="E119" s="1" t="s">
        <v>81</v>
      </c>
      <c r="F119" s="31">
        <v>33</v>
      </c>
      <c r="H119" s="31">
        <f>F119*G119</f>
        <v>0</v>
      </c>
      <c r="I119" s="4">
        <v>0.0165</v>
      </c>
    </row>
    <row r="121" spans="1:9" ht="11.25">
      <c r="A121" s="1">
        <v>35</v>
      </c>
      <c r="B121" s="13" t="s">
        <v>148</v>
      </c>
      <c r="D121" s="13" t="s">
        <v>149</v>
      </c>
      <c r="E121" s="1" t="s">
        <v>50</v>
      </c>
      <c r="F121" s="31">
        <v>1.891</v>
      </c>
      <c r="H121" s="31">
        <f>F121*G121</f>
        <v>0</v>
      </c>
      <c r="I121" s="4">
        <v>0</v>
      </c>
    </row>
    <row r="122" spans="1:9" ht="11.25">
      <c r="A122" s="38" t="s">
        <v>46</v>
      </c>
      <c r="B122" s="39"/>
      <c r="C122" s="40"/>
      <c r="D122" s="39"/>
      <c r="E122" s="40"/>
      <c r="F122" s="69"/>
      <c r="G122" s="69"/>
      <c r="H122" s="70">
        <f>SUM(H108:H121)</f>
        <v>0</v>
      </c>
      <c r="I122" s="41">
        <f>SUM(I108:I121)</f>
        <v>1.8915</v>
      </c>
    </row>
    <row r="123" ht="11.25">
      <c r="B123" s="34" t="s">
        <v>34</v>
      </c>
    </row>
    <row r="124" spans="1:2" ht="11.25">
      <c r="A124" s="35">
        <v>783</v>
      </c>
      <c r="B124" s="34" t="s">
        <v>150</v>
      </c>
    </row>
    <row r="126" spans="1:9" ht="11.25">
      <c r="A126" s="1">
        <v>36</v>
      </c>
      <c r="B126" s="13" t="s">
        <v>151</v>
      </c>
      <c r="D126" s="13" t="s">
        <v>152</v>
      </c>
      <c r="E126" s="1" t="s">
        <v>38</v>
      </c>
      <c r="F126" s="31">
        <v>219.874</v>
      </c>
      <c r="H126" s="31">
        <f>F126*G126</f>
        <v>0</v>
      </c>
      <c r="I126" s="4">
        <v>0.09894</v>
      </c>
    </row>
    <row r="127" spans="2:6" ht="11.25">
      <c r="B127" s="13" t="s">
        <v>90</v>
      </c>
      <c r="C127" s="1" t="s">
        <v>40</v>
      </c>
      <c r="D127" s="13" t="s">
        <v>153</v>
      </c>
      <c r="F127" s="31">
        <v>20.12</v>
      </c>
    </row>
    <row r="128" spans="2:6" ht="11.25">
      <c r="B128" s="13" t="s">
        <v>92</v>
      </c>
      <c r="C128" s="1" t="s">
        <v>40</v>
      </c>
      <c r="D128" s="13" t="s">
        <v>154</v>
      </c>
      <c r="F128" s="31">
        <v>11.754</v>
      </c>
    </row>
    <row r="129" spans="2:6" ht="11.25">
      <c r="B129" s="13" t="s">
        <v>94</v>
      </c>
      <c r="C129" s="1" t="s">
        <v>40</v>
      </c>
      <c r="D129" s="13" t="s">
        <v>155</v>
      </c>
      <c r="F129" s="31">
        <v>188</v>
      </c>
    </row>
    <row r="130" spans="1:9" ht="11.25">
      <c r="A130" s="38" t="s">
        <v>46</v>
      </c>
      <c r="B130" s="39"/>
      <c r="C130" s="40"/>
      <c r="D130" s="39"/>
      <c r="E130" s="40"/>
      <c r="F130" s="69"/>
      <c r="G130" s="69"/>
      <c r="H130" s="70">
        <f>SUM(H125:H129)</f>
        <v>0</v>
      </c>
      <c r="I130" s="41">
        <f>SUM(I125:I129)</f>
        <v>0.09894</v>
      </c>
    </row>
    <row r="132" spans="1:9" ht="11.25">
      <c r="A132" s="38" t="s">
        <v>156</v>
      </c>
      <c r="B132" s="49"/>
      <c r="C132" s="50"/>
      <c r="D132" s="49"/>
      <c r="E132" s="51"/>
      <c r="F132" s="71">
        <v>0.21</v>
      </c>
      <c r="G132" s="63"/>
      <c r="H132" s="63" t="s">
        <v>157</v>
      </c>
      <c r="I132" s="52" t="s">
        <v>16</v>
      </c>
    </row>
    <row r="133" spans="1:9" ht="11.25">
      <c r="A133" s="36"/>
      <c r="B133" s="42" t="s">
        <v>27</v>
      </c>
      <c r="C133" s="43"/>
      <c r="D133" s="42"/>
      <c r="E133" s="53"/>
      <c r="F133" s="65">
        <f>H133-G133</f>
        <v>0</v>
      </c>
      <c r="G133" s="65"/>
      <c r="H133" s="65">
        <f>SUMIF(A:A,"Oddíl celkem",H:H)</f>
        <v>0</v>
      </c>
      <c r="I133" s="54"/>
    </row>
    <row r="134" spans="1:9" ht="11.25">
      <c r="A134" s="44"/>
      <c r="B134" s="45" t="s">
        <v>158</v>
      </c>
      <c r="C134" s="46"/>
      <c r="D134" s="45"/>
      <c r="E134" s="55"/>
      <c r="F134" s="66">
        <f>F133*0.21</f>
        <v>0</v>
      </c>
      <c r="G134" s="66"/>
      <c r="H134" s="66">
        <f>F134+G134</f>
        <v>0</v>
      </c>
      <c r="I134" s="56"/>
    </row>
    <row r="135" spans="1:9" ht="11.25">
      <c r="A135" s="36"/>
      <c r="B135" s="42"/>
      <c r="C135" s="43"/>
      <c r="D135" s="42"/>
      <c r="E135" s="37"/>
      <c r="F135" s="59"/>
      <c r="G135" s="59"/>
      <c r="H135" s="59"/>
      <c r="I135" s="47"/>
    </row>
    <row r="136" spans="1:9" ht="11.25">
      <c r="A136" s="36"/>
      <c r="B136" s="42" t="s">
        <v>159</v>
      </c>
      <c r="C136" s="43"/>
      <c r="D136" s="42"/>
      <c r="E136" s="37"/>
      <c r="F136" s="59">
        <f>F134+F133</f>
        <v>0</v>
      </c>
      <c r="G136" s="59"/>
      <c r="H136" s="59">
        <f>H134+H133</f>
        <v>0</v>
      </c>
      <c r="I136" s="47">
        <f>SUMIF(A:A,"Oddíl celkem",I:I)</f>
        <v>5.48645</v>
      </c>
    </row>
    <row r="137" spans="1:9" ht="11.25">
      <c r="A137" s="44"/>
      <c r="B137" s="45"/>
      <c r="C137" s="46"/>
      <c r="D137" s="45"/>
      <c r="E137" s="46"/>
      <c r="F137" s="61"/>
      <c r="G137" s="61"/>
      <c r="H137" s="61"/>
      <c r="I137" s="48"/>
    </row>
  </sheetData>
  <sheetProtection/>
  <printOptions/>
  <pageMargins left="0.7480314960629921" right="0.7480314960629921" top="0.984251968503937" bottom="0.5905511811023623" header="0.5905511811023623" footer="0"/>
  <pageSetup horizontalDpi="120" verticalDpi="120" orientation="portrait" paperSize="9" r:id="rId1"/>
  <headerFooter alignWithMargins="0">
    <oddHeader>&amp;LJitka Durdíková&amp;CNABÍDKOVÝ ROZPOČET VČ. VÝKAZU VÝMĚR&amp;R&amp;8Datum  :    &amp;D &amp;10
    &amp;8                      Strana  :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3.625" style="0" customWidth="1"/>
    <col min="2" max="2" width="44.375" style="17" customWidth="1"/>
    <col min="3" max="3" width="14.375" style="30" customWidth="1"/>
    <col min="4" max="4" width="13.25390625" style="12" customWidth="1"/>
  </cols>
  <sheetData>
    <row r="1" spans="1:7" ht="12.75">
      <c r="A1" s="1" t="s">
        <v>163</v>
      </c>
      <c r="D1" s="10">
        <v>41561</v>
      </c>
      <c r="E1" s="1"/>
      <c r="F1" s="1"/>
      <c r="G1" s="1"/>
    </row>
    <row r="2" spans="2:7" ht="12.75">
      <c r="B2" s="18" t="s">
        <v>9</v>
      </c>
      <c r="C2" s="31"/>
      <c r="D2" s="4"/>
      <c r="E2" s="1"/>
      <c r="F2" s="1"/>
      <c r="G2" s="1"/>
    </row>
    <row r="3" spans="1:7" ht="12.75">
      <c r="A3" s="1"/>
      <c r="B3" s="18" t="s">
        <v>15</v>
      </c>
      <c r="C3" s="31"/>
      <c r="D3" s="4"/>
      <c r="E3" s="1"/>
      <c r="F3" s="1"/>
      <c r="G3" s="1"/>
    </row>
    <row r="4" spans="1:7" ht="12.75">
      <c r="A4" s="1" t="s">
        <v>10</v>
      </c>
      <c r="B4" s="13" t="str">
        <f>'Položkový rozpočet'!D1</f>
        <v>4855 - Městský úřad v Kraslicích                         </v>
      </c>
      <c r="C4" s="31"/>
      <c r="D4" s="4"/>
      <c r="E4" s="1"/>
      <c r="F4" s="1"/>
      <c r="G4" s="1"/>
    </row>
    <row r="5" spans="1:7" ht="12.75">
      <c r="A5" s="1" t="s">
        <v>11</v>
      </c>
      <c r="B5" s="13" t="str">
        <f>'Položkový rozpočet'!D2</f>
        <v>48550200 - Výměna nástřešních žlabů                          </v>
      </c>
      <c r="C5" s="31"/>
      <c r="D5" s="4"/>
      <c r="E5" s="1"/>
      <c r="F5" s="1"/>
      <c r="G5" s="1"/>
    </row>
    <row r="6" spans="1:7" ht="12.75">
      <c r="A6" s="1"/>
      <c r="B6" s="11"/>
      <c r="C6" s="31"/>
      <c r="D6" s="4"/>
      <c r="E6" s="1"/>
      <c r="F6" s="1"/>
      <c r="G6" s="1"/>
    </row>
    <row r="7" spans="1:7" ht="12.75">
      <c r="A7" s="6" t="s">
        <v>12</v>
      </c>
      <c r="B7" s="19" t="s">
        <v>13</v>
      </c>
      <c r="C7" s="32" t="s">
        <v>14</v>
      </c>
      <c r="D7" s="8" t="s">
        <v>16</v>
      </c>
      <c r="E7" s="1"/>
      <c r="F7" s="1"/>
      <c r="G7" s="1"/>
    </row>
    <row r="8" spans="2:7" ht="12.75">
      <c r="B8" s="11"/>
      <c r="C8" s="31"/>
      <c r="D8" s="4"/>
      <c r="E8" s="1"/>
      <c r="F8" s="1"/>
      <c r="G8" s="1"/>
    </row>
    <row r="9" spans="1:7" ht="12.75">
      <c r="A9" s="11">
        <f>'Položkový rozpočet'!A6</f>
        <v>94</v>
      </c>
      <c r="B9" s="13" t="str">
        <f>'Položkový rozpočet'!B6</f>
        <v>LESENI                                            </v>
      </c>
      <c r="C9" s="31">
        <f>'Položkový rozpočet'!H14</f>
        <v>0</v>
      </c>
      <c r="D9" s="4">
        <f>'Položkový rozpočet'!I14</f>
        <v>1.40377</v>
      </c>
      <c r="E9" s="1"/>
      <c r="F9" s="1"/>
      <c r="G9" s="1"/>
    </row>
    <row r="10" spans="1:4" s="1" customFormat="1" ht="11.25">
      <c r="A10" s="1">
        <f>'Položkový rozpočet'!A16</f>
        <v>99</v>
      </c>
      <c r="B10" s="13" t="str">
        <f>'Položkový rozpočet'!B16</f>
        <v>PRESUN HMOT                                       </v>
      </c>
      <c r="C10" s="31">
        <f>'Položkový rozpočet'!H19</f>
        <v>0</v>
      </c>
      <c r="D10" s="4">
        <f>'Položkový rozpočet'!I19</f>
        <v>0</v>
      </c>
    </row>
    <row r="11" spans="1:4" s="1" customFormat="1" ht="11.25">
      <c r="A11" s="1">
        <f>'Položkový rozpočet'!A21</f>
        <v>712</v>
      </c>
      <c r="B11" s="13" t="str">
        <f>'Položkový rozpočet'!B21</f>
        <v>POVLAKOVE KRYTINY                                 </v>
      </c>
      <c r="C11" s="31">
        <f>'Položkový rozpočet'!H30</f>
        <v>0</v>
      </c>
      <c r="D11" s="4">
        <f>'Položkový rozpočet'!I30</f>
        <v>0.207</v>
      </c>
    </row>
    <row r="12" spans="1:4" s="1" customFormat="1" ht="11.25">
      <c r="A12" s="1">
        <f>'Položkový rozpočet'!A32</f>
        <v>762</v>
      </c>
      <c r="B12" s="13" t="str">
        <f>'Položkový rozpočet'!B32</f>
        <v>KONSTRUKCE TESARSKE                               </v>
      </c>
      <c r="C12" s="31">
        <f>'Položkový rozpočet'!H77</f>
        <v>0</v>
      </c>
      <c r="D12" s="4">
        <f>'Položkový rozpočet'!I77</f>
        <v>1.2858999999999998</v>
      </c>
    </row>
    <row r="13" spans="1:4" s="1" customFormat="1" ht="11.25">
      <c r="A13" s="1">
        <f>'Položkový rozpočet'!A79</f>
        <v>764</v>
      </c>
      <c r="B13" s="13" t="str">
        <f>'Položkový rozpočet'!B79</f>
        <v>KONSTRUKCE KLEMPIRSKE                             </v>
      </c>
      <c r="C13" s="31">
        <f>'Položkový rozpočet'!H105</f>
        <v>0</v>
      </c>
      <c r="D13" s="4">
        <f>'Položkový rozpočet'!I105</f>
        <v>0.59934</v>
      </c>
    </row>
    <row r="14" spans="1:4" s="1" customFormat="1" ht="11.25">
      <c r="A14" s="1">
        <f>'Položkový rozpočet'!A107</f>
        <v>765</v>
      </c>
      <c r="B14" s="13" t="str">
        <f>'Položkový rozpočet'!B107</f>
        <v>KRYTINY TVRDE                                     </v>
      </c>
      <c r="C14" s="31">
        <f>'Položkový rozpočet'!H122</f>
        <v>0</v>
      </c>
      <c r="D14" s="4">
        <f>'Položkový rozpočet'!I122</f>
        <v>1.8915</v>
      </c>
    </row>
    <row r="15" spans="1:4" s="1" customFormat="1" ht="11.25">
      <c r="A15" s="1">
        <f>'Položkový rozpočet'!A124</f>
        <v>783</v>
      </c>
      <c r="B15" s="13" t="str">
        <f>'Položkový rozpočet'!B124</f>
        <v>NATERY                                            </v>
      </c>
      <c r="C15" s="31">
        <f>'Položkový rozpočet'!H130</f>
        <v>0</v>
      </c>
      <c r="D15" s="4">
        <f>'Položkový rozpočet'!I130</f>
        <v>0.09894</v>
      </c>
    </row>
    <row r="16" spans="2:4" s="1" customFormat="1" ht="11.25">
      <c r="B16" s="11"/>
      <c r="C16" s="31"/>
      <c r="D16" s="4"/>
    </row>
    <row r="17" spans="1:4" s="1" customFormat="1" ht="11.25">
      <c r="A17" s="38" t="s">
        <v>156</v>
      </c>
      <c r="B17" s="62"/>
      <c r="C17" s="63" t="s">
        <v>8</v>
      </c>
      <c r="D17" s="64" t="s">
        <v>16</v>
      </c>
    </row>
    <row r="18" spans="1:4" s="1" customFormat="1" ht="11.25">
      <c r="A18" s="36"/>
      <c r="B18" s="58" t="s">
        <v>27</v>
      </c>
      <c r="C18" s="65">
        <f>'Položkový rozpočet'!H133</f>
        <v>0</v>
      </c>
      <c r="D18" s="54"/>
    </row>
    <row r="19" spans="1:4" s="1" customFormat="1" ht="11.25">
      <c r="A19" s="36"/>
      <c r="B19" s="58" t="s">
        <v>164</v>
      </c>
      <c r="C19" s="65">
        <f>'Položkový rozpočet'!F134</f>
        <v>0</v>
      </c>
      <c r="D19" s="54"/>
    </row>
    <row r="20" spans="1:4" s="1" customFormat="1" ht="11.25">
      <c r="A20" s="44"/>
      <c r="B20" s="60"/>
      <c r="C20" s="66"/>
      <c r="D20" s="56"/>
    </row>
    <row r="21" spans="1:4" s="1" customFormat="1" ht="11.25">
      <c r="A21" s="44"/>
      <c r="B21" s="60" t="s">
        <v>159</v>
      </c>
      <c r="C21" s="61">
        <f>C20+C19+C18</f>
        <v>0</v>
      </c>
      <c r="D21" s="48">
        <f>'Položkový rozpočet'!I136</f>
        <v>5.48645</v>
      </c>
    </row>
    <row r="22" spans="2:4" s="1" customFormat="1" ht="11.25">
      <c r="B22" s="11"/>
      <c r="C22" s="31"/>
      <c r="D22" s="4"/>
    </row>
    <row r="23" spans="2:4" s="1" customFormat="1" ht="11.25">
      <c r="B23" s="11"/>
      <c r="C23" s="31"/>
      <c r="D23" s="4"/>
    </row>
    <row r="24" spans="2:4" s="1" customFormat="1" ht="11.25">
      <c r="B24" s="11"/>
      <c r="C24" s="31"/>
      <c r="D24" s="4"/>
    </row>
    <row r="25" spans="2:4" s="1" customFormat="1" ht="11.25">
      <c r="B25" s="11"/>
      <c r="C25" s="31"/>
      <c r="D25" s="4"/>
    </row>
    <row r="26" spans="2:4" s="1" customFormat="1" ht="11.25">
      <c r="B26" s="11"/>
      <c r="C26" s="31"/>
      <c r="D26" s="4"/>
    </row>
    <row r="27" spans="2:4" s="1" customFormat="1" ht="11.25">
      <c r="B27" s="11"/>
      <c r="C27" s="31"/>
      <c r="D27" s="4"/>
    </row>
    <row r="28" spans="2:4" s="1" customFormat="1" ht="11.25">
      <c r="B28" s="11"/>
      <c r="C28" s="31"/>
      <c r="D28" s="4"/>
    </row>
    <row r="29" spans="2:4" s="1" customFormat="1" ht="11.25">
      <c r="B29" s="11"/>
      <c r="C29" s="31"/>
      <c r="D29" s="4"/>
    </row>
    <row r="30" spans="2:4" s="1" customFormat="1" ht="11.25">
      <c r="B30" s="11"/>
      <c r="C30" s="31"/>
      <c r="D30" s="4"/>
    </row>
    <row r="31" spans="2:4" s="1" customFormat="1" ht="11.25">
      <c r="B31" s="11"/>
      <c r="C31" s="31"/>
      <c r="D31" s="4"/>
    </row>
    <row r="32" spans="2:4" s="1" customFormat="1" ht="11.25">
      <c r="B32" s="11"/>
      <c r="C32" s="31"/>
      <c r="D32" s="4"/>
    </row>
    <row r="33" spans="2:4" s="1" customFormat="1" ht="11.25">
      <c r="B33" s="11"/>
      <c r="C33" s="31"/>
      <c r="D33" s="4"/>
    </row>
    <row r="34" spans="2:4" s="1" customFormat="1" ht="11.25">
      <c r="B34" s="11"/>
      <c r="C34" s="31"/>
      <c r="D34" s="4"/>
    </row>
    <row r="35" spans="2:4" s="1" customFormat="1" ht="11.25">
      <c r="B35" s="11"/>
      <c r="C35" s="31"/>
      <c r="D35" s="4"/>
    </row>
    <row r="36" spans="2:4" s="1" customFormat="1" ht="11.25">
      <c r="B36" s="11"/>
      <c r="C36" s="31"/>
      <c r="D36" s="4"/>
    </row>
    <row r="37" spans="2:4" s="1" customFormat="1" ht="11.25">
      <c r="B37" s="11"/>
      <c r="C37" s="31"/>
      <c r="D37" s="4"/>
    </row>
    <row r="38" spans="2:4" s="1" customFormat="1" ht="11.25">
      <c r="B38" s="11"/>
      <c r="C38" s="31"/>
      <c r="D38" s="4"/>
    </row>
    <row r="39" spans="2:4" s="1" customFormat="1" ht="11.25">
      <c r="B39" s="11"/>
      <c r="C39" s="31"/>
      <c r="D39" s="4"/>
    </row>
    <row r="40" spans="2:4" s="1" customFormat="1" ht="11.25">
      <c r="B40" s="11"/>
      <c r="C40" s="31"/>
      <c r="D40" s="4"/>
    </row>
    <row r="41" spans="2:4" s="1" customFormat="1" ht="11.25">
      <c r="B41" s="11"/>
      <c r="C41" s="31"/>
      <c r="D41" s="4"/>
    </row>
    <row r="42" spans="2:4" s="1" customFormat="1" ht="11.25">
      <c r="B42" s="11"/>
      <c r="C42" s="31"/>
      <c r="D42" s="4"/>
    </row>
    <row r="43" spans="2:4" s="1" customFormat="1" ht="11.25">
      <c r="B43" s="11"/>
      <c r="C43" s="31"/>
      <c r="D43" s="4"/>
    </row>
    <row r="44" spans="2:4" s="1" customFormat="1" ht="11.25">
      <c r="B44" s="11"/>
      <c r="C44" s="31"/>
      <c r="D44" s="4"/>
    </row>
    <row r="45" spans="2:4" s="1" customFormat="1" ht="11.25">
      <c r="B45" s="11"/>
      <c r="C45" s="31"/>
      <c r="D45" s="4"/>
    </row>
    <row r="46" spans="2:4" s="1" customFormat="1" ht="11.25">
      <c r="B46" s="11"/>
      <c r="C46" s="31"/>
      <c r="D46" s="4"/>
    </row>
    <row r="47" spans="2:4" s="1" customFormat="1" ht="11.25">
      <c r="B47" s="11"/>
      <c r="C47" s="31"/>
      <c r="D47" s="4"/>
    </row>
    <row r="48" spans="2:4" s="1" customFormat="1" ht="11.25">
      <c r="B48" s="11"/>
      <c r="C48" s="31"/>
      <c r="D48" s="4"/>
    </row>
    <row r="49" spans="2:4" s="1" customFormat="1" ht="11.25">
      <c r="B49" s="11"/>
      <c r="C49" s="31"/>
      <c r="D49" s="4"/>
    </row>
    <row r="50" spans="2:4" s="1" customFormat="1" ht="11.25">
      <c r="B50" s="11"/>
      <c r="C50" s="31"/>
      <c r="D50" s="4"/>
    </row>
    <row r="51" spans="2:4" s="1" customFormat="1" ht="11.25">
      <c r="B51" s="11"/>
      <c r="C51" s="31"/>
      <c r="D51" s="4"/>
    </row>
    <row r="52" spans="2:4" s="1" customFormat="1" ht="11.25">
      <c r="B52" s="11"/>
      <c r="C52" s="31"/>
      <c r="D52" s="4"/>
    </row>
    <row r="53" spans="2:4" s="1" customFormat="1" ht="11.25">
      <c r="B53" s="11"/>
      <c r="C53" s="31"/>
      <c r="D53" s="4"/>
    </row>
    <row r="54" spans="2:4" s="1" customFormat="1" ht="11.25">
      <c r="B54" s="11"/>
      <c r="C54" s="31"/>
      <c r="D54" s="4"/>
    </row>
    <row r="55" spans="2:4" s="1" customFormat="1" ht="11.25">
      <c r="B55" s="11"/>
      <c r="C55" s="31"/>
      <c r="D55" s="4"/>
    </row>
    <row r="56" spans="2:4" s="1" customFormat="1" ht="11.25">
      <c r="B56" s="11"/>
      <c r="C56" s="31"/>
      <c r="D56" s="4"/>
    </row>
    <row r="57" spans="2:4" s="1" customFormat="1" ht="11.25">
      <c r="B57" s="11"/>
      <c r="C57" s="31"/>
      <c r="D57" s="4"/>
    </row>
    <row r="58" spans="2:4" s="1" customFormat="1" ht="11.25">
      <c r="B58" s="11"/>
      <c r="C58" s="31"/>
      <c r="D58" s="4"/>
    </row>
    <row r="59" spans="2:4" s="1" customFormat="1" ht="11.25">
      <c r="B59" s="11"/>
      <c r="C59" s="31"/>
      <c r="D59" s="4"/>
    </row>
    <row r="60" spans="2:4" s="1" customFormat="1" ht="11.25">
      <c r="B60" s="11"/>
      <c r="C60" s="31"/>
      <c r="D60" s="4"/>
    </row>
    <row r="61" spans="2:4" s="1" customFormat="1" ht="11.25">
      <c r="B61" s="11"/>
      <c r="C61" s="31"/>
      <c r="D61" s="4"/>
    </row>
    <row r="62" spans="2:4" s="1" customFormat="1" ht="11.25">
      <c r="B62" s="11"/>
      <c r="C62" s="31"/>
      <c r="D62" s="4"/>
    </row>
    <row r="63" spans="2:4" s="1" customFormat="1" ht="11.25">
      <c r="B63" s="11"/>
      <c r="C63" s="31"/>
      <c r="D63" s="4"/>
    </row>
    <row r="64" spans="2:4" s="1" customFormat="1" ht="11.25">
      <c r="B64" s="11"/>
      <c r="C64" s="31"/>
      <c r="D64" s="4"/>
    </row>
    <row r="65" spans="2:4" s="1" customFormat="1" ht="11.25">
      <c r="B65" s="11"/>
      <c r="C65" s="31"/>
      <c r="D65" s="4"/>
    </row>
    <row r="66" spans="2:4" s="1" customFormat="1" ht="11.25">
      <c r="B66" s="11"/>
      <c r="C66" s="31"/>
      <c r="D66" s="4"/>
    </row>
    <row r="67" spans="2:4" s="1" customFormat="1" ht="11.25">
      <c r="B67" s="11"/>
      <c r="C67" s="31"/>
      <c r="D67" s="4"/>
    </row>
    <row r="68" spans="2:4" s="1" customFormat="1" ht="11.25">
      <c r="B68" s="11"/>
      <c r="C68" s="31"/>
      <c r="D68" s="4"/>
    </row>
    <row r="69" spans="2:4" s="1" customFormat="1" ht="11.25">
      <c r="B69" s="11"/>
      <c r="C69" s="31"/>
      <c r="D69" s="4"/>
    </row>
    <row r="70" spans="2:4" s="1" customFormat="1" ht="11.25">
      <c r="B70" s="11"/>
      <c r="C70" s="31"/>
      <c r="D70" s="4"/>
    </row>
    <row r="71" spans="2:4" s="1" customFormat="1" ht="11.25">
      <c r="B71" s="11"/>
      <c r="C71" s="31"/>
      <c r="D71" s="4"/>
    </row>
    <row r="72" spans="2:4" s="1" customFormat="1" ht="11.25">
      <c r="B72" s="11"/>
      <c r="C72" s="31"/>
      <c r="D72" s="4"/>
    </row>
    <row r="73" spans="2:4" s="1" customFormat="1" ht="11.25">
      <c r="B73" s="11"/>
      <c r="C73" s="31"/>
      <c r="D73" s="4"/>
    </row>
    <row r="74" spans="2:4" s="1" customFormat="1" ht="11.25">
      <c r="B74" s="11"/>
      <c r="C74" s="31"/>
      <c r="D74" s="4"/>
    </row>
    <row r="75" spans="2:4" s="1" customFormat="1" ht="11.25">
      <c r="B75" s="11"/>
      <c r="C75" s="31"/>
      <c r="D75" s="4"/>
    </row>
    <row r="76" spans="2:4" s="1" customFormat="1" ht="11.25">
      <c r="B76" s="11"/>
      <c r="C76" s="31"/>
      <c r="D76" s="4"/>
    </row>
    <row r="77" spans="2:4" s="1" customFormat="1" ht="11.25">
      <c r="B77" s="11"/>
      <c r="C77" s="31"/>
      <c r="D77" s="4"/>
    </row>
    <row r="78" spans="2:4" s="1" customFormat="1" ht="11.25">
      <c r="B78" s="11"/>
      <c r="C78" s="31"/>
      <c r="D78" s="4"/>
    </row>
    <row r="79" spans="2:4" s="1" customFormat="1" ht="11.25">
      <c r="B79" s="11"/>
      <c r="C79" s="31"/>
      <c r="D79" s="4"/>
    </row>
    <row r="80" spans="2:4" s="1" customFormat="1" ht="11.25">
      <c r="B80" s="11"/>
      <c r="C80" s="31"/>
      <c r="D80" s="4"/>
    </row>
    <row r="81" spans="2:4" s="1" customFormat="1" ht="11.25">
      <c r="B81" s="11"/>
      <c r="C81" s="31"/>
      <c r="D81" s="4"/>
    </row>
    <row r="82" spans="2:4" s="1" customFormat="1" ht="11.25">
      <c r="B82" s="11"/>
      <c r="C82" s="31"/>
      <c r="D82" s="4"/>
    </row>
    <row r="83" spans="2:4" s="1" customFormat="1" ht="11.25">
      <c r="B83" s="11"/>
      <c r="C83" s="31"/>
      <c r="D83" s="4"/>
    </row>
    <row r="84" spans="2:4" s="1" customFormat="1" ht="11.25">
      <c r="B84" s="11"/>
      <c r="C84" s="31"/>
      <c r="D84" s="4"/>
    </row>
    <row r="85" spans="2:4" s="1" customFormat="1" ht="11.25">
      <c r="B85" s="11"/>
      <c r="C85" s="31"/>
      <c r="D85" s="4"/>
    </row>
    <row r="86" spans="2:4" s="1" customFormat="1" ht="11.25">
      <c r="B86" s="11"/>
      <c r="C86" s="31"/>
      <c r="D86" s="4"/>
    </row>
    <row r="87" spans="2:4" s="1" customFormat="1" ht="11.25">
      <c r="B87" s="11"/>
      <c r="C87" s="31"/>
      <c r="D87" s="4"/>
    </row>
    <row r="88" spans="2:4" s="1" customFormat="1" ht="11.25">
      <c r="B88" s="11"/>
      <c r="C88" s="31"/>
      <c r="D88" s="4"/>
    </row>
    <row r="89" spans="2:4" s="1" customFormat="1" ht="11.25">
      <c r="B89" s="11"/>
      <c r="C89" s="31"/>
      <c r="D89" s="4"/>
    </row>
    <row r="90" spans="2:4" s="1" customFormat="1" ht="11.25">
      <c r="B90" s="11"/>
      <c r="C90" s="31"/>
      <c r="D90" s="4"/>
    </row>
    <row r="91" spans="2:4" s="1" customFormat="1" ht="11.25">
      <c r="B91" s="11"/>
      <c r="C91" s="31"/>
      <c r="D91" s="4"/>
    </row>
    <row r="92" spans="2:4" s="1" customFormat="1" ht="11.25">
      <c r="B92" s="11"/>
      <c r="C92" s="31"/>
      <c r="D92" s="4"/>
    </row>
    <row r="93" spans="2:4" s="1" customFormat="1" ht="11.25">
      <c r="B93" s="11"/>
      <c r="C93" s="31"/>
      <c r="D93" s="4"/>
    </row>
    <row r="94" spans="2:4" s="1" customFormat="1" ht="11.25">
      <c r="B94" s="11"/>
      <c r="C94" s="31"/>
      <c r="D94" s="4"/>
    </row>
    <row r="95" spans="2:4" s="1" customFormat="1" ht="11.25">
      <c r="B95" s="11"/>
      <c r="C95" s="31"/>
      <c r="D95" s="4"/>
    </row>
    <row r="96" spans="2:4" s="1" customFormat="1" ht="11.25">
      <c r="B96" s="11"/>
      <c r="C96" s="31"/>
      <c r="D96" s="4"/>
    </row>
    <row r="97" spans="2:4" s="1" customFormat="1" ht="11.25">
      <c r="B97" s="11"/>
      <c r="C97" s="31"/>
      <c r="D97" s="4"/>
    </row>
    <row r="98" spans="2:4" s="1" customFormat="1" ht="11.25">
      <c r="B98" s="11"/>
      <c r="C98" s="31"/>
      <c r="D98" s="4"/>
    </row>
    <row r="99" spans="2:4" s="1" customFormat="1" ht="11.25">
      <c r="B99" s="11"/>
      <c r="C99" s="31"/>
      <c r="D99" s="4"/>
    </row>
    <row r="100" spans="2:4" s="1" customFormat="1" ht="11.25">
      <c r="B100" s="11"/>
      <c r="C100" s="31"/>
      <c r="D100" s="4"/>
    </row>
    <row r="101" spans="2:4" s="1" customFormat="1" ht="11.25">
      <c r="B101" s="11"/>
      <c r="C101" s="31"/>
      <c r="D101" s="4"/>
    </row>
    <row r="102" spans="2:4" s="1" customFormat="1" ht="11.25">
      <c r="B102" s="11"/>
      <c r="C102" s="31"/>
      <c r="D102" s="4"/>
    </row>
    <row r="103" spans="2:4" s="1" customFormat="1" ht="11.25">
      <c r="B103" s="11"/>
      <c r="C103" s="31"/>
      <c r="D103" s="4"/>
    </row>
    <row r="104" spans="2:4" s="1" customFormat="1" ht="11.25">
      <c r="B104" s="11"/>
      <c r="C104" s="31"/>
      <c r="D104" s="4"/>
    </row>
    <row r="105" spans="2:4" s="1" customFormat="1" ht="11.25">
      <c r="B105" s="11"/>
      <c r="C105" s="31"/>
      <c r="D105" s="4"/>
    </row>
    <row r="106" spans="2:4" s="1" customFormat="1" ht="11.25">
      <c r="B106" s="11"/>
      <c r="C106" s="31"/>
      <c r="D106" s="4"/>
    </row>
    <row r="107" spans="2:4" s="1" customFormat="1" ht="11.25">
      <c r="B107" s="11"/>
      <c r="C107" s="31"/>
      <c r="D107" s="4"/>
    </row>
    <row r="108" spans="2:4" s="1" customFormat="1" ht="11.25">
      <c r="B108" s="11"/>
      <c r="C108" s="31"/>
      <c r="D108" s="4"/>
    </row>
    <row r="109" spans="2:4" s="1" customFormat="1" ht="11.25">
      <c r="B109" s="11"/>
      <c r="C109" s="31"/>
      <c r="D109" s="4"/>
    </row>
    <row r="110" spans="2:4" s="1" customFormat="1" ht="11.25">
      <c r="B110" s="11"/>
      <c r="C110" s="31"/>
      <c r="D110" s="4"/>
    </row>
    <row r="111" spans="2:4" s="1" customFormat="1" ht="11.25">
      <c r="B111" s="11"/>
      <c r="C111" s="31"/>
      <c r="D111" s="4"/>
    </row>
    <row r="112" spans="2:4" s="1" customFormat="1" ht="11.25">
      <c r="B112" s="11"/>
      <c r="C112" s="31"/>
      <c r="D112" s="4"/>
    </row>
    <row r="113" spans="2:4" s="1" customFormat="1" ht="11.25">
      <c r="B113" s="11"/>
      <c r="C113" s="31"/>
      <c r="D113" s="4"/>
    </row>
    <row r="114" spans="2:4" s="1" customFormat="1" ht="11.25">
      <c r="B114" s="11"/>
      <c r="C114" s="31"/>
      <c r="D114" s="4"/>
    </row>
    <row r="115" spans="2:4" s="1" customFormat="1" ht="11.25">
      <c r="B115" s="11"/>
      <c r="C115" s="31"/>
      <c r="D115" s="4"/>
    </row>
    <row r="116" spans="2:4" s="1" customFormat="1" ht="11.25">
      <c r="B116" s="11"/>
      <c r="C116" s="31"/>
      <c r="D116" s="4"/>
    </row>
    <row r="117" spans="2:4" s="1" customFormat="1" ht="11.25">
      <c r="B117" s="11"/>
      <c r="C117" s="31"/>
      <c r="D117" s="4"/>
    </row>
    <row r="118" spans="2:4" s="1" customFormat="1" ht="11.25">
      <c r="B118" s="11"/>
      <c r="C118" s="31"/>
      <c r="D118" s="4"/>
    </row>
    <row r="119" spans="2:4" s="1" customFormat="1" ht="11.25">
      <c r="B119" s="11"/>
      <c r="C119" s="31"/>
      <c r="D119" s="4"/>
    </row>
    <row r="120" spans="2:4" s="1" customFormat="1" ht="11.25">
      <c r="B120" s="11"/>
      <c r="C120" s="31"/>
      <c r="D120" s="4"/>
    </row>
    <row r="121" spans="2:4" s="1" customFormat="1" ht="11.25">
      <c r="B121" s="11"/>
      <c r="C121" s="31"/>
      <c r="D121" s="4"/>
    </row>
    <row r="122" spans="2:4" s="1" customFormat="1" ht="11.25">
      <c r="B122" s="11"/>
      <c r="C122" s="31"/>
      <c r="D122" s="4"/>
    </row>
    <row r="123" spans="2:4" s="1" customFormat="1" ht="11.25">
      <c r="B123" s="11"/>
      <c r="C123" s="31"/>
      <c r="D123" s="4"/>
    </row>
    <row r="124" spans="2:4" s="1" customFormat="1" ht="11.25">
      <c r="B124" s="11"/>
      <c r="C124" s="31"/>
      <c r="D124" s="4"/>
    </row>
    <row r="125" spans="2:4" s="1" customFormat="1" ht="11.25">
      <c r="B125" s="11"/>
      <c r="C125" s="31"/>
      <c r="D125" s="4"/>
    </row>
    <row r="126" spans="2:4" s="1" customFormat="1" ht="11.25">
      <c r="B126" s="11"/>
      <c r="C126" s="31"/>
      <c r="D126" s="4"/>
    </row>
    <row r="127" spans="2:4" s="1" customFormat="1" ht="11.25">
      <c r="B127" s="11"/>
      <c r="C127" s="31"/>
      <c r="D127" s="4"/>
    </row>
    <row r="128" spans="2:4" s="1" customFormat="1" ht="11.25">
      <c r="B128" s="11"/>
      <c r="C128" s="31"/>
      <c r="D128" s="4"/>
    </row>
    <row r="129" spans="2:4" s="1" customFormat="1" ht="11.25">
      <c r="B129" s="11"/>
      <c r="C129" s="31"/>
      <c r="D129" s="4"/>
    </row>
    <row r="130" spans="2:4" s="1" customFormat="1" ht="11.25">
      <c r="B130" s="11"/>
      <c r="C130" s="31"/>
      <c r="D130" s="4"/>
    </row>
    <row r="131" spans="2:4" s="1" customFormat="1" ht="11.25">
      <c r="B131" s="11"/>
      <c r="C131" s="31"/>
      <c r="D131" s="4"/>
    </row>
    <row r="132" spans="2:4" s="1" customFormat="1" ht="11.25">
      <c r="B132" s="11"/>
      <c r="C132" s="31"/>
      <c r="D132" s="4"/>
    </row>
    <row r="133" spans="2:4" s="1" customFormat="1" ht="11.25">
      <c r="B133" s="11"/>
      <c r="C133" s="31"/>
      <c r="D133" s="4"/>
    </row>
    <row r="134" spans="2:4" s="1" customFormat="1" ht="11.25">
      <c r="B134" s="11"/>
      <c r="C134" s="31"/>
      <c r="D134" s="4"/>
    </row>
    <row r="135" spans="2:4" s="1" customFormat="1" ht="11.25">
      <c r="B135" s="11"/>
      <c r="C135" s="31"/>
      <c r="D135" s="4"/>
    </row>
    <row r="136" spans="2:4" s="1" customFormat="1" ht="11.25">
      <c r="B136" s="11"/>
      <c r="C136" s="31"/>
      <c r="D136" s="4"/>
    </row>
    <row r="137" spans="2:4" s="1" customFormat="1" ht="11.25">
      <c r="B137" s="11"/>
      <c r="C137" s="31"/>
      <c r="D137" s="4"/>
    </row>
    <row r="138" spans="2:4" s="1" customFormat="1" ht="11.25">
      <c r="B138" s="11"/>
      <c r="C138" s="31"/>
      <c r="D138" s="4"/>
    </row>
  </sheetData>
  <sheetProtection/>
  <printOptions/>
  <pageMargins left="0.7874015748031497" right="0.7874015748031497" top="0.5905511811023623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1">
      <selection activeCell="G24" sqref="G24"/>
    </sheetView>
  </sheetViews>
  <sheetFormatPr defaultColWidth="9.00390625" defaultRowHeight="12.75"/>
  <cols>
    <col min="1" max="1" width="17.25390625" style="0" customWidth="1"/>
    <col min="2" max="2" width="21.25390625" style="0" customWidth="1"/>
    <col min="3" max="3" width="17.75390625" style="0" customWidth="1"/>
    <col min="4" max="4" width="2.25390625" style="0" customWidth="1"/>
    <col min="5" max="5" width="12.25390625" style="0" customWidth="1"/>
    <col min="6" max="6" width="14.75390625" style="0" customWidth="1"/>
  </cols>
  <sheetData>
    <row r="2" spans="1:6" ht="12.75">
      <c r="A2" t="s">
        <v>17</v>
      </c>
      <c r="F2" s="20" t="s">
        <v>18</v>
      </c>
    </row>
    <row r="3" spans="1:6" ht="12.75">
      <c r="A3" t="s">
        <v>19</v>
      </c>
      <c r="F3" s="20" t="s">
        <v>20</v>
      </c>
    </row>
    <row r="5" ht="12.75">
      <c r="A5" t="str">
        <f>Rekapitulace!$A$1</f>
        <v>Jitka Durdíková</v>
      </c>
    </row>
    <row r="8" ht="126" customHeight="1"/>
    <row r="9" ht="22.5" customHeight="1">
      <c r="B9" s="21" t="s">
        <v>21</v>
      </c>
    </row>
    <row r="10" spans="2:3" ht="36.75" customHeight="1">
      <c r="B10" t="s">
        <v>22</v>
      </c>
      <c r="C10" s="22" t="str">
        <f>'Položkový rozpočet'!$D$1</f>
        <v>4855 - Městský úřad v Kraslicích                         </v>
      </c>
    </row>
    <row r="11" spans="2:3" ht="26.25" customHeight="1">
      <c r="B11" t="s">
        <v>23</v>
      </c>
      <c r="C11" s="22" t="str">
        <f>'Položkový rozpočet'!$D$2</f>
        <v>48550200 - Výměna nástřešních žlabů                          </v>
      </c>
    </row>
    <row r="12" spans="2:3" ht="24.75" customHeight="1">
      <c r="B12" t="s">
        <v>24</v>
      </c>
      <c r="C12" t="s">
        <v>160</v>
      </c>
    </row>
    <row r="13" ht="24.75" customHeight="1">
      <c r="C13" s="24" t="s">
        <v>161</v>
      </c>
    </row>
    <row r="18" spans="1:4" ht="21.75" customHeight="1">
      <c r="A18" s="23"/>
      <c r="B18" s="28" t="s">
        <v>25</v>
      </c>
      <c r="C18" s="29">
        <f>SUM(C19:C21)</f>
        <v>0</v>
      </c>
      <c r="D18" s="28" t="s">
        <v>26</v>
      </c>
    </row>
    <row r="19" spans="2:4" ht="24.75" customHeight="1">
      <c r="B19" t="s">
        <v>27</v>
      </c>
      <c r="C19" s="26">
        <f>'Položkový rozpočet'!H133</f>
        <v>0</v>
      </c>
      <c r="D19" t="s">
        <v>26</v>
      </c>
    </row>
    <row r="20" ht="24.75" customHeight="1">
      <c r="C20" s="26"/>
    </row>
    <row r="21" spans="2:4" ht="12.75">
      <c r="B21" t="s">
        <v>165</v>
      </c>
      <c r="C21" s="26">
        <f>'Položkový rozpočet'!F134</f>
        <v>0</v>
      </c>
      <c r="D21" t="s">
        <v>26</v>
      </c>
    </row>
    <row r="22" spans="2:4" ht="26.25" customHeight="1">
      <c r="B22" t="s">
        <v>28</v>
      </c>
      <c r="C22" s="27">
        <f>'Položkový rozpočet'!I136</f>
        <v>5.48645</v>
      </c>
      <c r="D22" t="s">
        <v>29</v>
      </c>
    </row>
    <row r="31" spans="5:6" ht="12.75">
      <c r="E31" t="s">
        <v>30</v>
      </c>
      <c r="F31" t="s">
        <v>162</v>
      </c>
    </row>
    <row r="32" spans="5:6" ht="12.75">
      <c r="E32" t="s">
        <v>31</v>
      </c>
      <c r="F32" s="25">
        <v>41561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Jiří Zapletal</cp:lastModifiedBy>
  <cp:lastPrinted>2004-04-17T21:26:00Z</cp:lastPrinted>
  <dcterms:created xsi:type="dcterms:W3CDTF">1999-10-27T12:59:00Z</dcterms:created>
  <dcterms:modified xsi:type="dcterms:W3CDTF">2013-10-16T11:22:43Z</dcterms:modified>
  <cp:category/>
  <cp:version/>
  <cp:contentType/>
  <cp:contentStatus/>
</cp:coreProperties>
</file>