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990" activeTab="0"/>
  </bookViews>
  <sheets>
    <sheet name="Položkový rozpočet" sheetId="1" r:id="rId1"/>
    <sheet name="Rekapitulace" sheetId="2" r:id="rId2"/>
    <sheet name="Krycí list" sheetId="3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_xlnm.Print_Titles" localSheetId="0">'Položkový rozpočet'!$1:$5</definedName>
    <definedName name="PolBegin">'Položkový rozpočet'!$A$5</definedName>
    <definedName name="PolBeginR">'Rekapitulace'!$A$9</definedName>
    <definedName name="StrediskoK">'Krycí list'!$C$12</definedName>
    <definedName name="ZpracovalK">'Krycí list'!$F$31</definedName>
  </definedNames>
  <calcPr fullCalcOnLoad="1"/>
</workbook>
</file>

<file path=xl/sharedStrings.xml><?xml version="1.0" encoding="utf-8"?>
<sst xmlns="http://schemas.openxmlformats.org/spreadsheetml/2006/main" count="298" uniqueCount="201">
  <si>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</si>
  <si>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</si>
  <si>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</si>
  <si>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</si>
  <si>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</si>
  <si>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</si>
  <si>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</si>
  <si>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</si>
  <si>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</si>
  <si>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</si>
  <si>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</si>
  <si>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</si>
  <si>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</si>
  <si>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</si>
  <si>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</si>
  <si>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</si>
  <si>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</si>
  <si>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</si>
  <si>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</si>
  <si>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</si>
  <si>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</si>
  <si>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</si>
  <si>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>Stavba:</t>
  </si>
  <si>
    <t>Objekt: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</si>
  <si>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</si>
  <si>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</si>
  <si>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</si>
  <si>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</si>
  <si>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</si>
  <si>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</si>
  <si>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</si>
  <si>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605 - Kraslice, Jarošova č.p.213                        </t>
  </si>
  <si>
    <t xml:space="preserve">                                                  </t>
  </si>
  <si>
    <t xml:space="preserve">36-M MERENI A REGULACE                            </t>
  </si>
  <si>
    <t xml:space="preserve">C0921         </t>
  </si>
  <si>
    <t xml:space="preserve">D+M zařízení MaR                                  </t>
  </si>
  <si>
    <t xml:space="preserve">kpl </t>
  </si>
  <si>
    <t>Oddíl celkem</t>
  </si>
  <si>
    <t xml:space="preserve">IZOLACE TEPELNE                                   </t>
  </si>
  <si>
    <t>C71346-2114/99</t>
  </si>
  <si>
    <t xml:space="preserve">Izol potrubí skruž PE spona DN 32                 </t>
  </si>
  <si>
    <t xml:space="preserve">m   </t>
  </si>
  <si>
    <t xml:space="preserve">63196267      </t>
  </si>
  <si>
    <t>C71346-2115/99</t>
  </si>
  <si>
    <t xml:space="preserve">Izol potrubí skruž PE spona DN 40                 </t>
  </si>
  <si>
    <t xml:space="preserve">63196257      </t>
  </si>
  <si>
    <t>C71346-2116/99</t>
  </si>
  <si>
    <t xml:space="preserve">Izol potrubí skruž PE spona DN 50                 </t>
  </si>
  <si>
    <t xml:space="preserve">63196332      </t>
  </si>
  <si>
    <t xml:space="preserve">C99871-3101   </t>
  </si>
  <si>
    <t xml:space="preserve">Přesun hm izol.tepel.výška  6m  *                 </t>
  </si>
  <si>
    <t xml:space="preserve">t   </t>
  </si>
  <si>
    <t xml:space="preserve">VNITRNI PLYNOVOD                                  </t>
  </si>
  <si>
    <t xml:space="preserve">C72312-0204   </t>
  </si>
  <si>
    <t xml:space="preserve">Potrubí ocelzáv čern svař DN 25                   </t>
  </si>
  <si>
    <t xml:space="preserve">C72315-0312   </t>
  </si>
  <si>
    <t xml:space="preserve">Potrubí ocelhladk čern svař D 57                  </t>
  </si>
  <si>
    <t xml:space="preserve">C72323-9103   </t>
  </si>
  <si>
    <t xml:space="preserve">Mtž plyn armatur 2 závit G 1                      </t>
  </si>
  <si>
    <t xml:space="preserve">kus </t>
  </si>
  <si>
    <t xml:space="preserve">55196510      </t>
  </si>
  <si>
    <t xml:space="preserve">ks  </t>
  </si>
  <si>
    <t xml:space="preserve">C72319-0901   </t>
  </si>
  <si>
    <t xml:space="preserve">Uzavř nebo otevření plyn potr                     </t>
  </si>
  <si>
    <t xml:space="preserve">C72319-0907   </t>
  </si>
  <si>
    <t xml:space="preserve">Odvzdušnění a napuštění plyn potr                 </t>
  </si>
  <si>
    <t xml:space="preserve">C72319-0909   </t>
  </si>
  <si>
    <t xml:space="preserve">Tlak zkouš plyn potr                              </t>
  </si>
  <si>
    <t xml:space="preserve">R72319-0917   </t>
  </si>
  <si>
    <t xml:space="preserve">Propoj na stáv.plyn.potr DN 50                    </t>
  </si>
  <si>
    <t xml:space="preserve">KOTELNY                                           </t>
  </si>
  <si>
    <t xml:space="preserve">C73124-9126   </t>
  </si>
  <si>
    <t xml:space="preserve">Mtž oc ktl kap plv -52kW                          </t>
  </si>
  <si>
    <t>soub</t>
  </si>
  <si>
    <t xml:space="preserve">48500116      </t>
  </si>
  <si>
    <t xml:space="preserve">C0-HZS        </t>
  </si>
  <si>
    <t xml:space="preserve">Hodinové zúčtovací sazby                          </t>
  </si>
  <si>
    <t xml:space="preserve">hod </t>
  </si>
  <si>
    <t xml:space="preserve">Uvedení kotlů do provozu                          </t>
  </si>
  <si>
    <t xml:space="preserve">C99873-1101   </t>
  </si>
  <si>
    <t xml:space="preserve">Kotelny presun hmot vyska -6m                     </t>
  </si>
  <si>
    <t xml:space="preserve">48500117      </t>
  </si>
  <si>
    <t xml:space="preserve">48500118      </t>
  </si>
  <si>
    <t xml:space="preserve">Sada sdruženého odvodu spalin                     </t>
  </si>
  <si>
    <t xml:space="preserve">Montáž sdruženého odvodu spalin                   </t>
  </si>
  <si>
    <t xml:space="preserve">STROJOVNY                                         </t>
  </si>
  <si>
    <t xml:space="preserve">C73242-9112   </t>
  </si>
  <si>
    <t xml:space="preserve">Mtž čerp oběh  DN40                               </t>
  </si>
  <si>
    <t xml:space="preserve">42696299      </t>
  </si>
  <si>
    <t xml:space="preserve">C99873-2101   </t>
  </si>
  <si>
    <t xml:space="preserve">Strojovny přesun hmot výška -6m                   </t>
  </si>
  <si>
    <t xml:space="preserve">ROZVOD POTRUBI                                    </t>
  </si>
  <si>
    <t xml:space="preserve">C73311-1116   </t>
  </si>
  <si>
    <t xml:space="preserve">Potr záv norm kotelny stroj DN 32                 </t>
  </si>
  <si>
    <t xml:space="preserve">C73311-1117   </t>
  </si>
  <si>
    <t xml:space="preserve">Potr záv norm kotelny stroj DN 40                 </t>
  </si>
  <si>
    <t xml:space="preserve">C73311-1118   </t>
  </si>
  <si>
    <t xml:space="preserve">Potr záv norm kotelny stroj DN 50                 </t>
  </si>
  <si>
    <t xml:space="preserve">R73314-1102   </t>
  </si>
  <si>
    <t xml:space="preserve">Odlučovač nečistot ocel DN 50                     </t>
  </si>
  <si>
    <t xml:space="preserve">C73319-0107   </t>
  </si>
  <si>
    <t xml:space="preserve">Tlak zkouška potr závit DN 40                     </t>
  </si>
  <si>
    <t xml:space="preserve">              </t>
  </si>
  <si>
    <t>+</t>
  </si>
  <si>
    <t xml:space="preserve">3+7.5                                             </t>
  </si>
  <si>
    <t xml:space="preserve">C73319-0108   </t>
  </si>
  <si>
    <t xml:space="preserve">Tlak zkouška potr závit DN 50                     </t>
  </si>
  <si>
    <t xml:space="preserve">R73319-1928   </t>
  </si>
  <si>
    <t xml:space="preserve">Propojení na stávající rozvody                    </t>
  </si>
  <si>
    <t xml:space="preserve">C99873-3101   </t>
  </si>
  <si>
    <t xml:space="preserve">Potrubí přesun hmot výška -6m                     </t>
  </si>
  <si>
    <t xml:space="preserve">ARMATURY                                          </t>
  </si>
  <si>
    <t xml:space="preserve">C73420-9126   </t>
  </si>
  <si>
    <t xml:space="preserve">Mtž 3závit armatury G 5/4                         </t>
  </si>
  <si>
    <t xml:space="preserve">48497668      </t>
  </si>
  <si>
    <t xml:space="preserve">C73420-9127   </t>
  </si>
  <si>
    <t xml:space="preserve">Mtž 3závit armatury G 6/4                         </t>
  </si>
  <si>
    <t xml:space="preserve">48499649      </t>
  </si>
  <si>
    <t xml:space="preserve">Kvs 25                                            </t>
  </si>
  <si>
    <t xml:space="preserve">48497801      </t>
  </si>
  <si>
    <t xml:space="preserve">R73443-1111   </t>
  </si>
  <si>
    <t xml:space="preserve">Mont.termostatu                                   </t>
  </si>
  <si>
    <t xml:space="preserve">48500100      </t>
  </si>
  <si>
    <t xml:space="preserve">C73420-9103   </t>
  </si>
  <si>
    <t xml:space="preserve">Mtž 1závit armatury G 1/2                         </t>
  </si>
  <si>
    <t xml:space="preserve">55196174      </t>
  </si>
  <si>
    <t xml:space="preserve">C73420-9116   </t>
  </si>
  <si>
    <t xml:space="preserve">Mtž 2závit armatury G 5/4                         </t>
  </si>
  <si>
    <t xml:space="preserve">55197465      </t>
  </si>
  <si>
    <t xml:space="preserve">4,5 bar                                           </t>
  </si>
  <si>
    <t xml:space="preserve">C73420-9117   </t>
  </si>
  <si>
    <t xml:space="preserve">Mtž 2závit armatury G 6/4                         </t>
  </si>
  <si>
    <t xml:space="preserve">6+2                                               </t>
  </si>
  <si>
    <t xml:space="preserve">55121195      </t>
  </si>
  <si>
    <t xml:space="preserve">42296116      </t>
  </si>
  <si>
    <t xml:space="preserve">C73420-9118   </t>
  </si>
  <si>
    <t xml:space="preserve">Mtž 2závit armatury G 2                           </t>
  </si>
  <si>
    <t xml:space="preserve">2+1+1                                             </t>
  </si>
  <si>
    <t xml:space="preserve">55121196      </t>
  </si>
  <si>
    <t xml:space="preserve">42296030      </t>
  </si>
  <si>
    <t xml:space="preserve">42296028      </t>
  </si>
  <si>
    <t xml:space="preserve">C73441-9111   </t>
  </si>
  <si>
    <t xml:space="preserve">Mtž teploměru š pouzdr nebo 2kov                  </t>
  </si>
  <si>
    <t xml:space="preserve">40596008      </t>
  </si>
  <si>
    <t xml:space="preserve">Teploměr TU 100 0-120 st C                        </t>
  </si>
  <si>
    <t xml:space="preserve">R73442-3130   </t>
  </si>
  <si>
    <t xml:space="preserve">Mtž tlakoměru                                     </t>
  </si>
  <si>
    <t xml:space="preserve">38896016      </t>
  </si>
  <si>
    <t xml:space="preserve">Manometr 312 D100 0-1,6MPa                        </t>
  </si>
  <si>
    <t xml:space="preserve">38896011      </t>
  </si>
  <si>
    <t xml:space="preserve">Kohout manometr.ČSN 137513 PN 16                  </t>
  </si>
  <si>
    <t xml:space="preserve">C99873-4101   </t>
  </si>
  <si>
    <t xml:space="preserve">Armatury přesun hmot výška -6m                    </t>
  </si>
  <si>
    <t xml:space="preserve">KOVOVE STAV.DOPLNKOVE KONSTRUKCE                  </t>
  </si>
  <si>
    <t xml:space="preserve">C76799-5101   </t>
  </si>
  <si>
    <t xml:space="preserve">Kdk mtž atypu hmotnost celkem  -5kg               </t>
  </si>
  <si>
    <t xml:space="preserve">kg  </t>
  </si>
  <si>
    <t xml:space="preserve">55300884      </t>
  </si>
  <si>
    <t xml:space="preserve">Atypické kovové výrobky                           </t>
  </si>
  <si>
    <t xml:space="preserve">C99876-7101   </t>
  </si>
  <si>
    <t xml:space="preserve">Přesun hmot KDK-50m výška- 6m                     </t>
  </si>
  <si>
    <t xml:space="preserve">NATERY                                            </t>
  </si>
  <si>
    <t xml:space="preserve">C78342-4140   </t>
  </si>
  <si>
    <t xml:space="preserve">Nátěr syntet potrubí  50 Z+2                      </t>
  </si>
  <si>
    <t xml:space="preserve">topení        </t>
  </si>
  <si>
    <t xml:space="preserve">8+7.5+3                                           </t>
  </si>
  <si>
    <t xml:space="preserve">plyn          </t>
  </si>
  <si>
    <t xml:space="preserve">4.5+3                                             </t>
  </si>
  <si>
    <t xml:space="preserve">RŮZNÉ                                             </t>
  </si>
  <si>
    <t xml:space="preserve">Topná zkouška                                     </t>
  </si>
  <si>
    <t xml:space="preserve">Revize plynu včetně revizní zprávy                </t>
  </si>
  <si>
    <t>REKAPITULACE:</t>
  </si>
  <si>
    <t>Celkem</t>
  </si>
  <si>
    <t>Daň z přidané hodnoty:</t>
  </si>
  <si>
    <t>Cena včetně DPH:</t>
  </si>
  <si>
    <t xml:space="preserve">            </t>
  </si>
  <si>
    <t xml:space="preserve">Hlaváčková          </t>
  </si>
  <si>
    <t>DPH 21%:</t>
  </si>
  <si>
    <t>21% daň z PH :</t>
  </si>
  <si>
    <t xml:space="preserve">6050010 - Úprava plynové kotelny-vytápění a plyn                   </t>
  </si>
  <si>
    <t xml:space="preserve">Kotel plyn. kondenzační závěs. 42kW                 </t>
  </si>
  <si>
    <t xml:space="preserve">Hydraul.rozdělovač +anuloid               </t>
  </si>
  <si>
    <t xml:space="preserve">pro dva kotle                           </t>
  </si>
  <si>
    <t xml:space="preserve">Montáž rozdělovače                        </t>
  </si>
  <si>
    <t xml:space="preserve">pro dva kondenzační kotle                          </t>
  </si>
  <si>
    <t xml:space="preserve">Čerpadlo  40/1-6 PN 6                   </t>
  </si>
  <si>
    <t xml:space="preserve">Ekvitermní regulátor                   </t>
  </si>
  <si>
    <t xml:space="preserve">Kohout vypouš. D 1/2"              </t>
  </si>
  <si>
    <t xml:space="preserve">Ventil pojist. 1"x5/4"                </t>
  </si>
  <si>
    <t xml:space="preserve">Kulovy kohout  G6/4"              </t>
  </si>
  <si>
    <t xml:space="preserve">Klapka zpětná  G 6/4"                </t>
  </si>
  <si>
    <t xml:space="preserve">Kulovy kohout  G2"                </t>
  </si>
  <si>
    <t xml:space="preserve">Filtr G 2"                    </t>
  </si>
  <si>
    <t xml:space="preserve">Uzávěr kulový plyn D G 1"                     </t>
  </si>
  <si>
    <t xml:space="preserve">Ventil trojc.směš. DN32               </t>
  </si>
  <si>
    <t xml:space="preserve">Ventil trojc.směš. G6/4               </t>
  </si>
  <si>
    <t xml:space="preserve">El.pohon troj.vent. 24V/50Hz              </t>
  </si>
  <si>
    <t xml:space="preserve">Klapka zpětná  G 2"                  </t>
  </si>
  <si>
    <t xml:space="preserve">Pouzdro izol.ALP 42/40              </t>
  </si>
  <si>
    <t xml:space="preserve">Pouzdro izol. ALP 35/30              </t>
  </si>
  <si>
    <t xml:space="preserve">Pouzd.izol. ALS 54/50mm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</si>
</sst>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00"/>
  </numFmts>
  <fonts count="4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1" customWidth="1"/>
    <col min="2" max="2" width="12.125" style="13" customWidth="1"/>
    <col min="3" max="3" width="1.25" style="1" customWidth="1"/>
    <col min="4" max="4" width="29.00390625" style="13" customWidth="1"/>
    <col min="5" max="5" width="3.625" style="1" customWidth="1"/>
    <col min="6" max="6" width="9.75390625" style="31" customWidth="1"/>
    <col min="7" max="7" width="8.625" style="31" customWidth="1"/>
    <col min="8" max="8" width="10.25390625" style="31" customWidth="1"/>
    <col min="9" max="9" width="8.625" style="4" customWidth="1"/>
    <col min="10" max="16384" width="9.125" style="1" customWidth="1"/>
  </cols>
  <sheetData>
    <row r="1" spans="1:4" ht="11.25">
      <c r="A1" s="1" t="s">
        <v>0</v>
      </c>
      <c r="D1" s="13" t="s">
        <v>31</v>
      </c>
    </row>
    <row r="2" spans="1:4" ht="11.25">
      <c r="A2" s="1" t="s">
        <v>1</v>
      </c>
      <c r="D2" s="13" t="s">
        <v>179</v>
      </c>
    </row>
    <row r="4" spans="1:9" ht="11.25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8" ht="11.25">
      <c r="A5" s="2"/>
      <c r="B5" s="33" t="s">
        <v>32</v>
      </c>
      <c r="C5" s="3"/>
      <c r="D5" s="15"/>
      <c r="E5" s="2"/>
      <c r="F5" s="57"/>
      <c r="G5" s="57"/>
      <c r="H5" s="67"/>
    </row>
    <row r="6" spans="1:6" ht="11.25">
      <c r="A6" s="35">
        <v>636</v>
      </c>
      <c r="B6" s="34" t="s">
        <v>33</v>
      </c>
      <c r="F6" s="68"/>
    </row>
    <row r="8" spans="1:9" ht="11.25">
      <c r="A8" s="1">
        <v>1</v>
      </c>
      <c r="B8" s="13" t="s">
        <v>34</v>
      </c>
      <c r="D8" s="13" t="s">
        <v>35</v>
      </c>
      <c r="E8" s="1" t="s">
        <v>36</v>
      </c>
      <c r="F8" s="31">
        <v>1</v>
      </c>
      <c r="H8" s="31">
        <f>F8*G8</f>
        <v>0</v>
      </c>
      <c r="I8" s="4">
        <v>0</v>
      </c>
    </row>
    <row r="9" spans="1:9" ht="11.25">
      <c r="A9" s="38" t="s">
        <v>37</v>
      </c>
      <c r="B9" s="39"/>
      <c r="C9" s="40"/>
      <c r="D9" s="39"/>
      <c r="E9" s="40"/>
      <c r="F9" s="69"/>
      <c r="G9" s="69"/>
      <c r="H9" s="70">
        <f>SUM(H7:H8)</f>
        <v>0</v>
      </c>
      <c r="I9" s="41">
        <f>SUM(I7:I8)</f>
        <v>0</v>
      </c>
    </row>
    <row r="10" ht="11.25">
      <c r="B10" s="34" t="s">
        <v>32</v>
      </c>
    </row>
    <row r="11" spans="1:2" ht="11.25">
      <c r="A11" s="35">
        <v>713</v>
      </c>
      <c r="B11" s="34" t="s">
        <v>38</v>
      </c>
    </row>
    <row r="13" spans="1:9" ht="11.25">
      <c r="A13" s="1">
        <v>2</v>
      </c>
      <c r="B13" s="13" t="s">
        <v>39</v>
      </c>
      <c r="D13" s="13" t="s">
        <v>40</v>
      </c>
      <c r="E13" s="1" t="s">
        <v>41</v>
      </c>
      <c r="F13" s="31">
        <v>3</v>
      </c>
      <c r="H13" s="31">
        <f>F13*G13</f>
        <v>0</v>
      </c>
      <c r="I13" s="4">
        <v>9E-05</v>
      </c>
    </row>
    <row r="15" spans="1:9" ht="11.25">
      <c r="A15" s="1">
        <v>3</v>
      </c>
      <c r="B15" s="13" t="s">
        <v>42</v>
      </c>
      <c r="D15" s="13" t="s">
        <v>199</v>
      </c>
      <c r="E15" s="1" t="s">
        <v>41</v>
      </c>
      <c r="F15" s="31">
        <v>3</v>
      </c>
      <c r="H15" s="31">
        <f>F15*G15</f>
        <v>0</v>
      </c>
      <c r="I15" s="4">
        <v>0</v>
      </c>
    </row>
    <row r="17" spans="1:9" ht="11.25">
      <c r="A17" s="1">
        <v>4</v>
      </c>
      <c r="B17" s="13" t="s">
        <v>43</v>
      </c>
      <c r="D17" s="13" t="s">
        <v>44</v>
      </c>
      <c r="E17" s="1" t="s">
        <v>41</v>
      </c>
      <c r="F17" s="31">
        <v>7.5</v>
      </c>
      <c r="H17" s="31">
        <f>F17*G17</f>
        <v>0</v>
      </c>
      <c r="I17" s="4">
        <v>0.00023</v>
      </c>
    </row>
    <row r="19" spans="1:9" ht="11.25">
      <c r="A19" s="1">
        <v>5</v>
      </c>
      <c r="B19" s="13" t="s">
        <v>45</v>
      </c>
      <c r="D19" s="13" t="s">
        <v>198</v>
      </c>
      <c r="E19" s="1" t="s">
        <v>41</v>
      </c>
      <c r="F19" s="31">
        <v>7.5</v>
      </c>
      <c r="H19" s="31">
        <f>F19*G19</f>
        <v>0</v>
      </c>
      <c r="I19" s="4">
        <v>0.0075</v>
      </c>
    </row>
    <row r="21" spans="1:9" ht="11.25">
      <c r="A21" s="1">
        <v>6</v>
      </c>
      <c r="B21" s="13" t="s">
        <v>46</v>
      </c>
      <c r="D21" s="13" t="s">
        <v>47</v>
      </c>
      <c r="E21" s="1" t="s">
        <v>41</v>
      </c>
      <c r="F21" s="31">
        <v>8</v>
      </c>
      <c r="H21" s="31">
        <f>F21*G21</f>
        <v>0</v>
      </c>
      <c r="I21" s="4">
        <v>0.00024</v>
      </c>
    </row>
    <row r="23" spans="1:9" ht="11.25">
      <c r="A23" s="1">
        <v>7</v>
      </c>
      <c r="B23" s="13" t="s">
        <v>48</v>
      </c>
      <c r="D23" s="13" t="s">
        <v>200</v>
      </c>
      <c r="E23" s="1" t="s">
        <v>41</v>
      </c>
      <c r="F23" s="31">
        <v>8</v>
      </c>
      <c r="H23" s="31">
        <f>F23*G23</f>
        <v>0</v>
      </c>
      <c r="I23" s="4">
        <v>0.02</v>
      </c>
    </row>
    <row r="25" spans="1:9" ht="11.25">
      <c r="A25" s="1">
        <v>8</v>
      </c>
      <c r="B25" s="13" t="s">
        <v>49</v>
      </c>
      <c r="D25" s="13" t="s">
        <v>50</v>
      </c>
      <c r="E25" s="1" t="s">
        <v>51</v>
      </c>
      <c r="F25" s="31">
        <v>0.028</v>
      </c>
      <c r="H25" s="31">
        <f>F25*G25</f>
        <v>0</v>
      </c>
      <c r="I25" s="4">
        <v>0</v>
      </c>
    </row>
    <row r="26" spans="1:9" ht="11.25">
      <c r="A26" s="38" t="s">
        <v>37</v>
      </c>
      <c r="B26" s="39"/>
      <c r="C26" s="40"/>
      <c r="D26" s="39"/>
      <c r="E26" s="40"/>
      <c r="F26" s="69"/>
      <c r="G26" s="69"/>
      <c r="H26" s="70">
        <f>SUM(H12:H25)</f>
        <v>0</v>
      </c>
      <c r="I26" s="41">
        <f>SUM(I12:I25)</f>
        <v>0.02806</v>
      </c>
    </row>
    <row r="27" ht="11.25">
      <c r="B27" s="34" t="s">
        <v>32</v>
      </c>
    </row>
    <row r="28" spans="1:2" ht="11.25">
      <c r="A28" s="35">
        <v>723</v>
      </c>
      <c r="B28" s="34" t="s">
        <v>52</v>
      </c>
    </row>
    <row r="30" spans="1:9" ht="11.25">
      <c r="A30" s="1">
        <v>9</v>
      </c>
      <c r="B30" s="13" t="s">
        <v>53</v>
      </c>
      <c r="D30" s="13" t="s">
        <v>54</v>
      </c>
      <c r="E30" s="1" t="s">
        <v>41</v>
      </c>
      <c r="F30" s="31">
        <v>4.5</v>
      </c>
      <c r="H30" s="31">
        <f>F30*G30</f>
        <v>0</v>
      </c>
      <c r="I30" s="4">
        <v>0.05571</v>
      </c>
    </row>
    <row r="32" spans="1:9" ht="11.25">
      <c r="A32" s="1">
        <v>10</v>
      </c>
      <c r="B32" s="13" t="s">
        <v>55</v>
      </c>
      <c r="D32" s="13" t="s">
        <v>56</v>
      </c>
      <c r="E32" s="1" t="s">
        <v>41</v>
      </c>
      <c r="F32" s="31">
        <v>3</v>
      </c>
      <c r="H32" s="31">
        <f>F32*G32</f>
        <v>0</v>
      </c>
      <c r="I32" s="4">
        <v>0.02436</v>
      </c>
    </row>
    <row r="34" spans="1:9" ht="11.25">
      <c r="A34" s="1">
        <v>11</v>
      </c>
      <c r="B34" s="13" t="s">
        <v>57</v>
      </c>
      <c r="D34" s="13" t="s">
        <v>58</v>
      </c>
      <c r="E34" s="1" t="s">
        <v>59</v>
      </c>
      <c r="F34" s="31">
        <v>2</v>
      </c>
      <c r="H34" s="31">
        <f>F34*G34</f>
        <v>0</v>
      </c>
      <c r="I34" s="4">
        <v>6E-05</v>
      </c>
    </row>
    <row r="36" spans="1:9" ht="11.25">
      <c r="A36" s="1">
        <v>12</v>
      </c>
      <c r="B36" s="13" t="s">
        <v>60</v>
      </c>
      <c r="D36" s="13" t="s">
        <v>193</v>
      </c>
      <c r="E36" s="1" t="s">
        <v>61</v>
      </c>
      <c r="F36" s="31">
        <v>2</v>
      </c>
      <c r="H36" s="31">
        <f>F36*G36</f>
        <v>0</v>
      </c>
      <c r="I36" s="4">
        <v>0.0016</v>
      </c>
    </row>
    <row r="38" spans="1:9" ht="11.25">
      <c r="A38" s="1">
        <v>13</v>
      </c>
      <c r="B38" s="13" t="s">
        <v>62</v>
      </c>
      <c r="D38" s="13" t="s">
        <v>63</v>
      </c>
      <c r="E38" s="1" t="s">
        <v>59</v>
      </c>
      <c r="F38" s="31">
        <v>2</v>
      </c>
      <c r="H38" s="31">
        <f>F38*G38</f>
        <v>0</v>
      </c>
      <c r="I38" s="4">
        <v>0</v>
      </c>
    </row>
    <row r="40" spans="1:9" ht="11.25">
      <c r="A40" s="1">
        <v>14</v>
      </c>
      <c r="B40" s="13" t="s">
        <v>64</v>
      </c>
      <c r="D40" s="13" t="s">
        <v>65</v>
      </c>
      <c r="E40" s="1" t="s">
        <v>41</v>
      </c>
      <c r="F40" s="31">
        <v>7.5</v>
      </c>
      <c r="H40" s="31">
        <f>F40*G40</f>
        <v>0</v>
      </c>
      <c r="I40" s="4">
        <v>0</v>
      </c>
    </row>
    <row r="42" spans="1:9" ht="11.25">
      <c r="A42" s="1">
        <v>15</v>
      </c>
      <c r="B42" s="13" t="s">
        <v>66</v>
      </c>
      <c r="D42" s="13" t="s">
        <v>67</v>
      </c>
      <c r="E42" s="1" t="s">
        <v>59</v>
      </c>
      <c r="F42" s="31">
        <v>1</v>
      </c>
      <c r="H42" s="31">
        <f>F42*G42</f>
        <v>0</v>
      </c>
      <c r="I42" s="4">
        <v>0</v>
      </c>
    </row>
    <row r="44" spans="1:9" ht="11.25">
      <c r="A44" s="1">
        <v>16</v>
      </c>
      <c r="B44" s="13" t="s">
        <v>68</v>
      </c>
      <c r="D44" s="13" t="s">
        <v>69</v>
      </c>
      <c r="E44" s="1" t="s">
        <v>59</v>
      </c>
      <c r="F44" s="31">
        <v>1</v>
      </c>
      <c r="H44" s="31">
        <f>F44*G44</f>
        <v>0</v>
      </c>
      <c r="I44" s="4">
        <v>0.00025</v>
      </c>
    </row>
    <row r="45" spans="1:9" ht="11.25">
      <c r="A45" s="38" t="s">
        <v>37</v>
      </c>
      <c r="B45" s="39"/>
      <c r="C45" s="40"/>
      <c r="D45" s="39"/>
      <c r="E45" s="40"/>
      <c r="F45" s="69"/>
      <c r="G45" s="69"/>
      <c r="H45" s="70">
        <f>SUM(H29:H44)</f>
        <v>0</v>
      </c>
      <c r="I45" s="41">
        <f>SUM(I29:I44)</f>
        <v>0.08198000000000001</v>
      </c>
    </row>
    <row r="46" ht="11.25">
      <c r="B46" s="34" t="s">
        <v>32</v>
      </c>
    </row>
    <row r="47" spans="1:2" ht="11.25">
      <c r="A47" s="35">
        <v>731</v>
      </c>
      <c r="B47" s="34" t="s">
        <v>70</v>
      </c>
    </row>
    <row r="49" spans="1:9" ht="11.25">
      <c r="A49" s="1">
        <v>17</v>
      </c>
      <c r="B49" s="13" t="s">
        <v>71</v>
      </c>
      <c r="D49" s="13" t="s">
        <v>72</v>
      </c>
      <c r="E49" s="1" t="s">
        <v>73</v>
      </c>
      <c r="F49" s="31">
        <v>2</v>
      </c>
      <c r="H49" s="31">
        <f>F49*G49</f>
        <v>0</v>
      </c>
      <c r="I49" s="4">
        <v>0.001</v>
      </c>
    </row>
    <row r="51" spans="1:9" ht="11.25">
      <c r="A51" s="1">
        <v>18</v>
      </c>
      <c r="B51" s="13" t="s">
        <v>74</v>
      </c>
      <c r="D51" s="13" t="s">
        <v>180</v>
      </c>
      <c r="E51" s="1" t="s">
        <v>61</v>
      </c>
      <c r="F51" s="31">
        <v>2</v>
      </c>
      <c r="H51" s="31">
        <f>F51*G51</f>
        <v>0</v>
      </c>
      <c r="I51" s="4">
        <v>0.12</v>
      </c>
    </row>
    <row r="53" spans="1:9" ht="11.25">
      <c r="A53" s="1">
        <v>19</v>
      </c>
      <c r="B53" s="13" t="s">
        <v>75</v>
      </c>
      <c r="D53" s="13" t="s">
        <v>76</v>
      </c>
      <c r="E53" s="1" t="s">
        <v>77</v>
      </c>
      <c r="F53" s="31">
        <v>10</v>
      </c>
      <c r="H53" s="31">
        <f>F53*G53</f>
        <v>0</v>
      </c>
      <c r="I53" s="4">
        <v>0</v>
      </c>
    </row>
    <row r="54" ht="11.25">
      <c r="D54" s="13" t="s">
        <v>78</v>
      </c>
    </row>
    <row r="56" spans="1:9" ht="11.25">
      <c r="A56" s="1">
        <v>20</v>
      </c>
      <c r="B56" s="13" t="s">
        <v>79</v>
      </c>
      <c r="D56" s="13" t="s">
        <v>80</v>
      </c>
      <c r="E56" s="1" t="s">
        <v>51</v>
      </c>
      <c r="F56" s="31">
        <v>0.203</v>
      </c>
      <c r="H56" s="31">
        <f>F56*G56</f>
        <v>0</v>
      </c>
      <c r="I56" s="4">
        <v>0</v>
      </c>
    </row>
    <row r="58" spans="1:9" ht="11.25">
      <c r="A58" s="1">
        <v>21</v>
      </c>
      <c r="B58" s="13" t="s">
        <v>81</v>
      </c>
      <c r="D58" s="13" t="s">
        <v>181</v>
      </c>
      <c r="E58" s="1" t="s">
        <v>61</v>
      </c>
      <c r="F58" s="31">
        <v>1</v>
      </c>
      <c r="H58" s="31">
        <f>F58*G58</f>
        <v>0</v>
      </c>
      <c r="I58" s="4">
        <v>0.008</v>
      </c>
    </row>
    <row r="59" ht="11.25">
      <c r="D59" s="13" t="s">
        <v>182</v>
      </c>
    </row>
    <row r="61" spans="1:9" ht="11.25">
      <c r="A61" s="1">
        <v>22</v>
      </c>
      <c r="B61" s="13" t="s">
        <v>34</v>
      </c>
      <c r="D61" s="13" t="s">
        <v>183</v>
      </c>
      <c r="E61" s="1" t="s">
        <v>36</v>
      </c>
      <c r="F61" s="31">
        <v>1</v>
      </c>
      <c r="H61" s="31">
        <f>F61*G61</f>
        <v>0</v>
      </c>
      <c r="I61" s="4">
        <v>0</v>
      </c>
    </row>
    <row r="63" spans="1:9" ht="11.25">
      <c r="A63" s="1">
        <v>23</v>
      </c>
      <c r="B63" s="13" t="s">
        <v>82</v>
      </c>
      <c r="D63" s="13" t="s">
        <v>83</v>
      </c>
      <c r="E63" s="1" t="s">
        <v>61</v>
      </c>
      <c r="F63" s="31">
        <v>1</v>
      </c>
      <c r="H63" s="31">
        <f>F63*G63</f>
        <v>0</v>
      </c>
      <c r="I63" s="4">
        <v>0.015</v>
      </c>
    </row>
    <row r="64" ht="11.25">
      <c r="D64" s="13" t="s">
        <v>184</v>
      </c>
    </row>
    <row r="66" spans="1:9" ht="11.25">
      <c r="A66" s="1">
        <v>24</v>
      </c>
      <c r="B66" s="13" t="s">
        <v>34</v>
      </c>
      <c r="D66" s="13" t="s">
        <v>84</v>
      </c>
      <c r="E66" s="1" t="s">
        <v>36</v>
      </c>
      <c r="F66" s="31">
        <v>1</v>
      </c>
      <c r="H66" s="31">
        <f>F66*G66</f>
        <v>0</v>
      </c>
      <c r="I66" s="4">
        <v>0</v>
      </c>
    </row>
    <row r="67" spans="1:9" ht="11.25">
      <c r="A67" s="38" t="s">
        <v>37</v>
      </c>
      <c r="B67" s="39"/>
      <c r="C67" s="40"/>
      <c r="D67" s="39"/>
      <c r="E67" s="40"/>
      <c r="F67" s="69"/>
      <c r="G67" s="69"/>
      <c r="H67" s="70">
        <f>SUM(H48:H66)</f>
        <v>0</v>
      </c>
      <c r="I67" s="41">
        <f>SUM(I48:I66)</f>
        <v>0.14400000000000002</v>
      </c>
    </row>
    <row r="68" ht="11.25">
      <c r="B68" s="34" t="s">
        <v>32</v>
      </c>
    </row>
    <row r="69" spans="1:2" ht="11.25">
      <c r="A69" s="35">
        <v>732</v>
      </c>
      <c r="B69" s="34" t="s">
        <v>85</v>
      </c>
    </row>
    <row r="71" spans="1:9" ht="11.25">
      <c r="A71" s="1">
        <v>25</v>
      </c>
      <c r="B71" s="13" t="s">
        <v>86</v>
      </c>
      <c r="D71" s="13" t="s">
        <v>87</v>
      </c>
      <c r="E71" s="1" t="s">
        <v>73</v>
      </c>
      <c r="F71" s="31">
        <v>1</v>
      </c>
      <c r="H71" s="31">
        <f>F71*G71</f>
        <v>0</v>
      </c>
      <c r="I71" s="4">
        <v>0.00063</v>
      </c>
    </row>
    <row r="73" spans="1:9" ht="11.25">
      <c r="A73" s="1">
        <v>26</v>
      </c>
      <c r="B73" s="13" t="s">
        <v>88</v>
      </c>
      <c r="D73" s="13" t="s">
        <v>185</v>
      </c>
      <c r="E73" s="1" t="s">
        <v>61</v>
      </c>
      <c r="F73" s="31">
        <v>1</v>
      </c>
      <c r="H73" s="31">
        <f>F73*G73</f>
        <v>0</v>
      </c>
      <c r="I73" s="4">
        <v>0.02</v>
      </c>
    </row>
    <row r="75" spans="1:9" ht="11.25">
      <c r="A75" s="1">
        <v>27</v>
      </c>
      <c r="B75" s="13" t="s">
        <v>89</v>
      </c>
      <c r="D75" s="13" t="s">
        <v>90</v>
      </c>
      <c r="E75" s="1" t="s">
        <v>51</v>
      </c>
      <c r="F75" s="31">
        <v>0.044</v>
      </c>
      <c r="H75" s="31">
        <f>F75*G75</f>
        <v>0</v>
      </c>
      <c r="I75" s="4">
        <v>0</v>
      </c>
    </row>
    <row r="76" spans="1:9" ht="11.25">
      <c r="A76" s="38" t="s">
        <v>37</v>
      </c>
      <c r="B76" s="39"/>
      <c r="C76" s="40"/>
      <c r="D76" s="39"/>
      <c r="E76" s="40"/>
      <c r="F76" s="69"/>
      <c r="G76" s="69"/>
      <c r="H76" s="70">
        <f>SUM(H70:H75)</f>
        <v>0</v>
      </c>
      <c r="I76" s="41">
        <f>SUM(I70:I75)</f>
        <v>0.02063</v>
      </c>
    </row>
    <row r="77" ht="11.25">
      <c r="B77" s="34" t="s">
        <v>32</v>
      </c>
    </row>
    <row r="78" spans="1:2" ht="11.25">
      <c r="A78" s="35">
        <v>733</v>
      </c>
      <c r="B78" s="34" t="s">
        <v>91</v>
      </c>
    </row>
    <row r="80" spans="1:9" ht="11.25">
      <c r="A80" s="1">
        <v>28</v>
      </c>
      <c r="B80" s="13" t="s">
        <v>92</v>
      </c>
      <c r="D80" s="13" t="s">
        <v>93</v>
      </c>
      <c r="E80" s="1" t="s">
        <v>41</v>
      </c>
      <c r="F80" s="31">
        <v>3</v>
      </c>
      <c r="H80" s="31">
        <f>F80*G80</f>
        <v>0</v>
      </c>
      <c r="I80" s="4">
        <v>0.02367</v>
      </c>
    </row>
    <row r="82" spans="1:9" ht="11.25">
      <c r="A82" s="1">
        <v>29</v>
      </c>
      <c r="B82" s="13" t="s">
        <v>94</v>
      </c>
      <c r="D82" s="13" t="s">
        <v>95</v>
      </c>
      <c r="E82" s="1" t="s">
        <v>41</v>
      </c>
      <c r="F82" s="31">
        <v>7.5</v>
      </c>
      <c r="H82" s="31">
        <f>F82*G82</f>
        <v>0</v>
      </c>
      <c r="I82" s="4">
        <v>0.0627</v>
      </c>
    </row>
    <row r="84" spans="1:9" ht="11.25">
      <c r="A84" s="1">
        <v>30</v>
      </c>
      <c r="B84" s="13" t="s">
        <v>96</v>
      </c>
      <c r="D84" s="13" t="s">
        <v>97</v>
      </c>
      <c r="E84" s="1" t="s">
        <v>41</v>
      </c>
      <c r="F84" s="31">
        <v>8</v>
      </c>
      <c r="H84" s="31">
        <f>F84*G84</f>
        <v>0</v>
      </c>
      <c r="I84" s="4">
        <v>0.08168</v>
      </c>
    </row>
    <row r="86" spans="1:9" ht="11.25">
      <c r="A86" s="1">
        <v>31</v>
      </c>
      <c r="B86" s="13" t="s">
        <v>98</v>
      </c>
      <c r="D86" s="13" t="s">
        <v>99</v>
      </c>
      <c r="E86" s="1" t="s">
        <v>59</v>
      </c>
      <c r="F86" s="31">
        <v>1</v>
      </c>
      <c r="H86" s="31">
        <f>F86*G86</f>
        <v>0</v>
      </c>
      <c r="I86" s="4">
        <v>0.00114</v>
      </c>
    </row>
    <row r="88" spans="1:9" ht="11.25">
      <c r="A88" s="1">
        <v>32</v>
      </c>
      <c r="B88" s="13" t="s">
        <v>100</v>
      </c>
      <c r="D88" s="13" t="s">
        <v>101</v>
      </c>
      <c r="E88" s="1" t="s">
        <v>41</v>
      </c>
      <c r="F88" s="31">
        <v>10.5</v>
      </c>
      <c r="H88" s="31">
        <f>F88*G88</f>
        <v>0</v>
      </c>
      <c r="I88" s="4">
        <v>0</v>
      </c>
    </row>
    <row r="89" spans="2:7" ht="11.25">
      <c r="B89" s="13" t="s">
        <v>102</v>
      </c>
      <c r="C89" s="1" t="s">
        <v>103</v>
      </c>
      <c r="D89" s="13" t="s">
        <v>104</v>
      </c>
      <c r="G89" s="31">
        <v>10.5</v>
      </c>
    </row>
    <row r="91" spans="1:9" ht="11.25">
      <c r="A91" s="1">
        <v>33</v>
      </c>
      <c r="B91" s="13" t="s">
        <v>105</v>
      </c>
      <c r="D91" s="13" t="s">
        <v>106</v>
      </c>
      <c r="E91" s="1" t="s">
        <v>41</v>
      </c>
      <c r="F91" s="31">
        <v>8</v>
      </c>
      <c r="H91" s="31">
        <f>F91*G91</f>
        <v>0</v>
      </c>
      <c r="I91" s="4">
        <v>0</v>
      </c>
    </row>
    <row r="93" spans="1:9" ht="11.25">
      <c r="A93" s="1">
        <v>34</v>
      </c>
      <c r="B93" s="13" t="s">
        <v>107</v>
      </c>
      <c r="D93" s="13" t="s">
        <v>108</v>
      </c>
      <c r="E93" s="1" t="s">
        <v>36</v>
      </c>
      <c r="F93" s="31">
        <v>1</v>
      </c>
      <c r="H93" s="31">
        <f>F93*G93</f>
        <v>0</v>
      </c>
      <c r="I93" s="4">
        <v>0.00113</v>
      </c>
    </row>
    <row r="95" spans="1:9" ht="11.25">
      <c r="A95" s="1">
        <v>35</v>
      </c>
      <c r="B95" s="13" t="s">
        <v>109</v>
      </c>
      <c r="D95" s="13" t="s">
        <v>110</v>
      </c>
      <c r="E95" s="1" t="s">
        <v>51</v>
      </c>
      <c r="F95" s="31">
        <v>0.17</v>
      </c>
      <c r="H95" s="31">
        <f>F95*G95</f>
        <v>0</v>
      </c>
      <c r="I95" s="4">
        <v>0</v>
      </c>
    </row>
    <row r="96" spans="1:9" ht="11.25">
      <c r="A96" s="38" t="s">
        <v>37</v>
      </c>
      <c r="B96" s="39"/>
      <c r="C96" s="40"/>
      <c r="D96" s="39"/>
      <c r="E96" s="40"/>
      <c r="F96" s="69"/>
      <c r="G96" s="69"/>
      <c r="H96" s="70">
        <f>SUM(H79:H95)</f>
        <v>0</v>
      </c>
      <c r="I96" s="41">
        <f>SUM(I79:I95)</f>
        <v>0.17032</v>
      </c>
    </row>
    <row r="97" ht="11.25">
      <c r="B97" s="34" t="s">
        <v>32</v>
      </c>
    </row>
    <row r="98" spans="1:2" ht="11.25">
      <c r="A98" s="35">
        <v>734</v>
      </c>
      <c r="B98" s="34" t="s">
        <v>111</v>
      </c>
    </row>
    <row r="100" spans="1:9" ht="11.25">
      <c r="A100" s="1">
        <v>36</v>
      </c>
      <c r="B100" s="13" t="s">
        <v>112</v>
      </c>
      <c r="D100" s="13" t="s">
        <v>113</v>
      </c>
      <c r="E100" s="1" t="s">
        <v>59</v>
      </c>
      <c r="F100" s="31">
        <v>1</v>
      </c>
      <c r="H100" s="31">
        <f>F100*G100</f>
        <v>0</v>
      </c>
      <c r="I100" s="4">
        <v>5E-05</v>
      </c>
    </row>
    <row r="102" spans="1:9" ht="11.25">
      <c r="A102" s="1">
        <v>37</v>
      </c>
      <c r="B102" s="13" t="s">
        <v>114</v>
      </c>
      <c r="D102" s="13" t="s">
        <v>194</v>
      </c>
      <c r="E102" s="1" t="s">
        <v>61</v>
      </c>
      <c r="F102" s="31">
        <v>1</v>
      </c>
      <c r="H102" s="31">
        <f>F102*G102</f>
        <v>0</v>
      </c>
      <c r="I102" s="4">
        <v>0.003</v>
      </c>
    </row>
    <row r="104" spans="1:9" ht="11.25">
      <c r="A104" s="1">
        <v>38</v>
      </c>
      <c r="B104" s="13" t="s">
        <v>115</v>
      </c>
      <c r="D104" s="13" t="s">
        <v>116</v>
      </c>
      <c r="E104" s="1" t="s">
        <v>59</v>
      </c>
      <c r="F104" s="31">
        <v>1</v>
      </c>
      <c r="H104" s="31">
        <f>F104*G104</f>
        <v>0</v>
      </c>
      <c r="I104" s="4">
        <v>5E-05</v>
      </c>
    </row>
    <row r="106" spans="1:9" ht="11.25">
      <c r="A106" s="1">
        <v>39</v>
      </c>
      <c r="B106" s="13" t="s">
        <v>117</v>
      </c>
      <c r="D106" s="13" t="s">
        <v>195</v>
      </c>
      <c r="E106" s="1" t="s">
        <v>61</v>
      </c>
      <c r="F106" s="31">
        <v>1</v>
      </c>
      <c r="H106" s="31">
        <f>F106*G106</f>
        <v>0</v>
      </c>
      <c r="I106" s="4">
        <v>0.02</v>
      </c>
    </row>
    <row r="107" ht="11.25">
      <c r="D107" s="13" t="s">
        <v>118</v>
      </c>
    </row>
    <row r="109" spans="1:9" ht="11.25">
      <c r="A109" s="1">
        <v>40</v>
      </c>
      <c r="B109" s="13" t="s">
        <v>119</v>
      </c>
      <c r="D109" s="13" t="s">
        <v>196</v>
      </c>
      <c r="E109" s="1" t="s">
        <v>61</v>
      </c>
      <c r="F109" s="31">
        <v>2</v>
      </c>
      <c r="H109" s="31">
        <f>F109*G109</f>
        <v>0</v>
      </c>
      <c r="I109" s="4">
        <v>0.04</v>
      </c>
    </row>
    <row r="111" spans="1:9" ht="11.25">
      <c r="A111" s="1">
        <v>41</v>
      </c>
      <c r="B111" s="13" t="s">
        <v>120</v>
      </c>
      <c r="D111" s="13" t="s">
        <v>121</v>
      </c>
      <c r="E111" s="1" t="s">
        <v>59</v>
      </c>
      <c r="F111" s="31">
        <v>1</v>
      </c>
      <c r="H111" s="31">
        <f>F111*G111</f>
        <v>0</v>
      </c>
      <c r="I111" s="4">
        <v>0.00076</v>
      </c>
    </row>
    <row r="113" spans="1:9" ht="11.25">
      <c r="A113" s="1">
        <v>42</v>
      </c>
      <c r="B113" s="13" t="s">
        <v>122</v>
      </c>
      <c r="D113" s="13" t="s">
        <v>186</v>
      </c>
      <c r="E113" s="1" t="s">
        <v>61</v>
      </c>
      <c r="F113" s="31">
        <v>1</v>
      </c>
      <c r="H113" s="31">
        <f>F113*G113</f>
        <v>0</v>
      </c>
      <c r="I113" s="4">
        <v>0.001</v>
      </c>
    </row>
    <row r="115" spans="1:9" ht="11.25">
      <c r="A115" s="1">
        <v>43</v>
      </c>
      <c r="B115" s="13" t="s">
        <v>123</v>
      </c>
      <c r="D115" s="13" t="s">
        <v>124</v>
      </c>
      <c r="E115" s="1" t="s">
        <v>59</v>
      </c>
      <c r="F115" s="31">
        <v>2</v>
      </c>
      <c r="H115" s="31">
        <f>F115*G115</f>
        <v>0</v>
      </c>
      <c r="I115" s="4">
        <v>6E-05</v>
      </c>
    </row>
    <row r="117" spans="1:9" ht="11.25">
      <c r="A117" s="1">
        <v>44</v>
      </c>
      <c r="B117" s="13" t="s">
        <v>125</v>
      </c>
      <c r="D117" s="13" t="s">
        <v>187</v>
      </c>
      <c r="E117" s="1" t="s">
        <v>61</v>
      </c>
      <c r="F117" s="31">
        <v>2</v>
      </c>
      <c r="H117" s="31">
        <f>F117*G117</f>
        <v>0</v>
      </c>
      <c r="I117" s="4">
        <v>0</v>
      </c>
    </row>
    <row r="119" spans="1:9" ht="11.25">
      <c r="A119" s="1">
        <v>45</v>
      </c>
      <c r="B119" s="13" t="s">
        <v>126</v>
      </c>
      <c r="D119" s="13" t="s">
        <v>127</v>
      </c>
      <c r="E119" s="1" t="s">
        <v>59</v>
      </c>
      <c r="F119" s="31">
        <v>1</v>
      </c>
      <c r="H119" s="31">
        <f>F119*G119</f>
        <v>0</v>
      </c>
      <c r="I119" s="4">
        <v>4E-05</v>
      </c>
    </row>
    <row r="121" spans="1:9" ht="11.25">
      <c r="A121" s="1">
        <v>46</v>
      </c>
      <c r="B121" s="13" t="s">
        <v>128</v>
      </c>
      <c r="D121" s="13" t="s">
        <v>188</v>
      </c>
      <c r="E121" s="1" t="s">
        <v>61</v>
      </c>
      <c r="F121" s="31">
        <v>1</v>
      </c>
      <c r="H121" s="31">
        <f>F121*G121</f>
        <v>0</v>
      </c>
      <c r="I121" s="4">
        <v>0.001</v>
      </c>
    </row>
    <row r="122" ht="11.25">
      <c r="D122" s="13" t="s">
        <v>129</v>
      </c>
    </row>
    <row r="124" spans="1:9" ht="11.25">
      <c r="A124" s="1">
        <v>47</v>
      </c>
      <c r="B124" s="13" t="s">
        <v>130</v>
      </c>
      <c r="D124" s="13" t="s">
        <v>131</v>
      </c>
      <c r="E124" s="1" t="s">
        <v>59</v>
      </c>
      <c r="F124" s="31">
        <v>8</v>
      </c>
      <c r="H124" s="31">
        <f>F124*G124</f>
        <v>0</v>
      </c>
      <c r="I124" s="4">
        <v>0.00032</v>
      </c>
    </row>
    <row r="125" spans="2:7" ht="11.25">
      <c r="B125" s="13" t="s">
        <v>102</v>
      </c>
      <c r="C125" s="1" t="s">
        <v>103</v>
      </c>
      <c r="D125" s="13" t="s">
        <v>132</v>
      </c>
      <c r="G125" s="31">
        <v>8</v>
      </c>
    </row>
    <row r="127" spans="1:9" ht="11.25">
      <c r="A127" s="1">
        <v>48</v>
      </c>
      <c r="B127" s="13" t="s">
        <v>133</v>
      </c>
      <c r="D127" s="13" t="s">
        <v>189</v>
      </c>
      <c r="E127" s="1" t="s">
        <v>61</v>
      </c>
      <c r="F127" s="31">
        <v>6</v>
      </c>
      <c r="H127" s="31">
        <f>F127*G127</f>
        <v>0</v>
      </c>
      <c r="I127" s="4">
        <v>0.0042</v>
      </c>
    </row>
    <row r="129" spans="1:9" ht="11.25">
      <c r="A129" s="1">
        <v>49</v>
      </c>
      <c r="B129" s="13" t="s">
        <v>134</v>
      </c>
      <c r="D129" s="13" t="s">
        <v>190</v>
      </c>
      <c r="E129" s="1" t="s">
        <v>61</v>
      </c>
      <c r="F129" s="31">
        <v>2</v>
      </c>
      <c r="H129" s="31">
        <f>F129*G129</f>
        <v>0</v>
      </c>
      <c r="I129" s="4">
        <v>0.004</v>
      </c>
    </row>
    <row r="131" spans="1:9" ht="11.25">
      <c r="A131" s="1">
        <v>50</v>
      </c>
      <c r="B131" s="13" t="s">
        <v>135</v>
      </c>
      <c r="D131" s="13" t="s">
        <v>136</v>
      </c>
      <c r="E131" s="1" t="s">
        <v>59</v>
      </c>
      <c r="F131" s="31">
        <v>4</v>
      </c>
      <c r="H131" s="31">
        <f>F131*G131</f>
        <v>0</v>
      </c>
      <c r="I131" s="4">
        <v>0.00016</v>
      </c>
    </row>
    <row r="132" spans="2:7" ht="11.25">
      <c r="B132" s="13" t="s">
        <v>102</v>
      </c>
      <c r="C132" s="1" t="s">
        <v>103</v>
      </c>
      <c r="D132" s="13" t="s">
        <v>137</v>
      </c>
      <c r="G132" s="31">
        <v>4</v>
      </c>
    </row>
    <row r="134" spans="1:9" ht="11.25">
      <c r="A134" s="1">
        <v>51</v>
      </c>
      <c r="B134" s="13" t="s">
        <v>138</v>
      </c>
      <c r="D134" s="13" t="s">
        <v>191</v>
      </c>
      <c r="E134" s="1" t="s">
        <v>61</v>
      </c>
      <c r="F134" s="31">
        <v>2</v>
      </c>
      <c r="H134" s="31">
        <f>F134*G134</f>
        <v>0</v>
      </c>
      <c r="I134" s="4">
        <v>0.0016</v>
      </c>
    </row>
    <row r="136" spans="1:9" ht="11.25">
      <c r="A136" s="1">
        <v>52</v>
      </c>
      <c r="B136" s="13" t="s">
        <v>139</v>
      </c>
      <c r="D136" s="13" t="s">
        <v>197</v>
      </c>
      <c r="E136" s="1" t="s">
        <v>61</v>
      </c>
      <c r="F136" s="31">
        <v>1</v>
      </c>
      <c r="H136" s="31">
        <f>F136*G136</f>
        <v>0</v>
      </c>
      <c r="I136" s="4">
        <v>0.002</v>
      </c>
    </row>
    <row r="138" spans="1:9" ht="11.25">
      <c r="A138" s="1">
        <v>53</v>
      </c>
      <c r="B138" s="13" t="s">
        <v>140</v>
      </c>
      <c r="D138" s="13" t="s">
        <v>192</v>
      </c>
      <c r="E138" s="1" t="s">
        <v>61</v>
      </c>
      <c r="F138" s="31">
        <v>1</v>
      </c>
      <c r="H138" s="31">
        <f>F138*G138</f>
        <v>0</v>
      </c>
      <c r="I138" s="4">
        <v>0.0015</v>
      </c>
    </row>
    <row r="140" spans="1:9" ht="11.25">
      <c r="A140" s="1">
        <v>54</v>
      </c>
      <c r="B140" s="13" t="s">
        <v>141</v>
      </c>
      <c r="D140" s="13" t="s">
        <v>142</v>
      </c>
      <c r="E140" s="1" t="s">
        <v>61</v>
      </c>
      <c r="F140" s="31">
        <v>2</v>
      </c>
      <c r="H140" s="31">
        <f>F140*G140</f>
        <v>0</v>
      </c>
      <c r="I140" s="4">
        <v>0.00054</v>
      </c>
    </row>
    <row r="142" spans="1:9" ht="11.25">
      <c r="A142" s="1">
        <v>55</v>
      </c>
      <c r="B142" s="13" t="s">
        <v>143</v>
      </c>
      <c r="D142" s="13" t="s">
        <v>144</v>
      </c>
      <c r="E142" s="1" t="s">
        <v>61</v>
      </c>
      <c r="F142" s="31">
        <v>2</v>
      </c>
      <c r="H142" s="31">
        <f>F142*G142</f>
        <v>0</v>
      </c>
      <c r="I142" s="4">
        <v>0</v>
      </c>
    </row>
    <row r="144" spans="1:9" ht="11.25">
      <c r="A144" s="1">
        <v>56</v>
      </c>
      <c r="B144" s="13" t="s">
        <v>145</v>
      </c>
      <c r="D144" s="13" t="s">
        <v>146</v>
      </c>
      <c r="E144" s="1" t="s">
        <v>59</v>
      </c>
      <c r="F144" s="31">
        <v>2</v>
      </c>
      <c r="H144" s="31">
        <f>F144*G144</f>
        <v>0</v>
      </c>
      <c r="I144" s="4">
        <v>0.00976</v>
      </c>
    </row>
    <row r="146" spans="1:9" ht="11.25">
      <c r="A146" s="1">
        <v>57</v>
      </c>
      <c r="B146" s="13" t="s">
        <v>147</v>
      </c>
      <c r="D146" s="13" t="s">
        <v>148</v>
      </c>
      <c r="E146" s="1" t="s">
        <v>61</v>
      </c>
      <c r="F146" s="31">
        <v>2</v>
      </c>
      <c r="H146" s="31">
        <f>F146*G146</f>
        <v>0</v>
      </c>
      <c r="I146" s="4">
        <v>0</v>
      </c>
    </row>
    <row r="148" spans="1:9" ht="11.25">
      <c r="A148" s="1">
        <v>58</v>
      </c>
      <c r="B148" s="13" t="s">
        <v>149</v>
      </c>
      <c r="D148" s="13" t="s">
        <v>150</v>
      </c>
      <c r="E148" s="1" t="s">
        <v>61</v>
      </c>
      <c r="F148" s="31">
        <v>2</v>
      </c>
      <c r="H148" s="31">
        <f>F148*G148</f>
        <v>0</v>
      </c>
      <c r="I148" s="4">
        <v>0.006</v>
      </c>
    </row>
    <row r="150" spans="1:9" ht="11.25">
      <c r="A150" s="1">
        <v>59</v>
      </c>
      <c r="B150" s="13" t="s">
        <v>151</v>
      </c>
      <c r="D150" s="13" t="s">
        <v>152</v>
      </c>
      <c r="E150" s="1" t="s">
        <v>51</v>
      </c>
      <c r="F150" s="31">
        <v>0.096</v>
      </c>
      <c r="H150" s="31">
        <f>F150*G150</f>
        <v>0</v>
      </c>
      <c r="I150" s="4">
        <v>0</v>
      </c>
    </row>
    <row r="151" spans="1:9" ht="11.25">
      <c r="A151" s="38" t="s">
        <v>37</v>
      </c>
      <c r="B151" s="39"/>
      <c r="C151" s="40"/>
      <c r="D151" s="39"/>
      <c r="E151" s="40"/>
      <c r="F151" s="69"/>
      <c r="G151" s="69"/>
      <c r="H151" s="70">
        <f>SUM(H99:H150)</f>
        <v>0</v>
      </c>
      <c r="I151" s="41">
        <f>SUM(I99:I150)</f>
        <v>0.09604000000000001</v>
      </c>
    </row>
    <row r="152" ht="11.25">
      <c r="B152" s="34" t="s">
        <v>32</v>
      </c>
    </row>
    <row r="153" spans="1:2" ht="11.25">
      <c r="A153" s="35">
        <v>767</v>
      </c>
      <c r="B153" s="34" t="s">
        <v>153</v>
      </c>
    </row>
    <row r="155" spans="1:9" ht="11.25">
      <c r="A155" s="1">
        <v>60</v>
      </c>
      <c r="B155" s="13" t="s">
        <v>154</v>
      </c>
      <c r="D155" s="13" t="s">
        <v>155</v>
      </c>
      <c r="E155" s="1" t="s">
        <v>156</v>
      </c>
      <c r="F155" s="31">
        <v>38</v>
      </c>
      <c r="H155" s="31">
        <f>F155*G155</f>
        <v>0</v>
      </c>
      <c r="I155" s="4">
        <v>0.00266</v>
      </c>
    </row>
    <row r="157" spans="1:9" ht="11.25">
      <c r="A157" s="1">
        <v>61</v>
      </c>
      <c r="B157" s="13" t="s">
        <v>157</v>
      </c>
      <c r="D157" s="13" t="s">
        <v>158</v>
      </c>
      <c r="E157" s="1" t="s">
        <v>156</v>
      </c>
      <c r="F157" s="31">
        <v>38</v>
      </c>
      <c r="H157" s="31">
        <f>F157*G157</f>
        <v>0</v>
      </c>
      <c r="I157" s="4">
        <v>0.038</v>
      </c>
    </row>
    <row r="159" spans="1:9" ht="11.25">
      <c r="A159" s="1">
        <v>62</v>
      </c>
      <c r="B159" s="13" t="s">
        <v>159</v>
      </c>
      <c r="D159" s="13" t="s">
        <v>160</v>
      </c>
      <c r="E159" s="1" t="s">
        <v>51</v>
      </c>
      <c r="F159" s="31">
        <v>0.041</v>
      </c>
      <c r="H159" s="31">
        <f>F159*G159</f>
        <v>0</v>
      </c>
      <c r="I159" s="4">
        <v>0</v>
      </c>
    </row>
    <row r="160" spans="1:9" ht="11.25">
      <c r="A160" s="38" t="s">
        <v>37</v>
      </c>
      <c r="B160" s="39"/>
      <c r="C160" s="40"/>
      <c r="D160" s="39"/>
      <c r="E160" s="40"/>
      <c r="F160" s="69"/>
      <c r="G160" s="69"/>
      <c r="H160" s="70">
        <f>SUM(H154:H159)</f>
        <v>0</v>
      </c>
      <c r="I160" s="41">
        <f>SUM(I154:I159)</f>
        <v>0.04066</v>
      </c>
    </row>
    <row r="161" ht="11.25">
      <c r="B161" s="34" t="s">
        <v>32</v>
      </c>
    </row>
    <row r="162" spans="1:2" ht="11.25">
      <c r="A162" s="35">
        <v>783</v>
      </c>
      <c r="B162" s="34" t="s">
        <v>161</v>
      </c>
    </row>
    <row r="164" spans="1:9" ht="11.25">
      <c r="A164" s="1">
        <v>63</v>
      </c>
      <c r="B164" s="13" t="s">
        <v>162</v>
      </c>
      <c r="D164" s="13" t="s">
        <v>163</v>
      </c>
      <c r="E164" s="1" t="s">
        <v>41</v>
      </c>
      <c r="F164" s="31">
        <v>26</v>
      </c>
      <c r="H164" s="31">
        <f>F164*G164</f>
        <v>0</v>
      </c>
      <c r="I164" s="4">
        <v>0.00182</v>
      </c>
    </row>
    <row r="165" spans="2:7" ht="11.25">
      <c r="B165" s="13" t="s">
        <v>164</v>
      </c>
      <c r="C165" s="1" t="s">
        <v>103</v>
      </c>
      <c r="D165" s="13" t="s">
        <v>165</v>
      </c>
      <c r="G165" s="31">
        <v>18.5</v>
      </c>
    </row>
    <row r="166" spans="2:7" ht="11.25">
      <c r="B166" s="13" t="s">
        <v>166</v>
      </c>
      <c r="C166" s="1" t="s">
        <v>103</v>
      </c>
      <c r="D166" s="13" t="s">
        <v>167</v>
      </c>
      <c r="G166" s="31">
        <v>7.5</v>
      </c>
    </row>
    <row r="167" spans="1:9" ht="11.25">
      <c r="A167" s="38" t="s">
        <v>37</v>
      </c>
      <c r="B167" s="39"/>
      <c r="C167" s="40"/>
      <c r="D167" s="39"/>
      <c r="E167" s="40"/>
      <c r="F167" s="69"/>
      <c r="G167" s="69"/>
      <c r="H167" s="70">
        <f>SUM(H163:H166)</f>
        <v>0</v>
      </c>
      <c r="I167" s="41">
        <f>SUM(I163:I166)</f>
        <v>0.00182</v>
      </c>
    </row>
    <row r="168" ht="11.25">
      <c r="B168" s="34" t="s">
        <v>32</v>
      </c>
    </row>
    <row r="169" spans="1:2" ht="11.25">
      <c r="A169" s="35">
        <v>900</v>
      </c>
      <c r="B169" s="34" t="s">
        <v>168</v>
      </c>
    </row>
    <row r="171" spans="1:9" ht="11.25">
      <c r="A171" s="1">
        <v>64</v>
      </c>
      <c r="B171" s="13" t="s">
        <v>75</v>
      </c>
      <c r="D171" s="13" t="s">
        <v>76</v>
      </c>
      <c r="E171" s="1" t="s">
        <v>77</v>
      </c>
      <c r="F171" s="31">
        <v>24</v>
      </c>
      <c r="H171" s="31">
        <f>F171*G171</f>
        <v>0</v>
      </c>
      <c r="I171" s="4">
        <v>0</v>
      </c>
    </row>
    <row r="172" ht="11.25">
      <c r="D172" s="13" t="s">
        <v>169</v>
      </c>
    </row>
    <row r="174" spans="1:9" ht="11.25">
      <c r="A174" s="1">
        <v>65</v>
      </c>
      <c r="B174" s="13" t="s">
        <v>75</v>
      </c>
      <c r="D174" s="13" t="s">
        <v>76</v>
      </c>
      <c r="E174" s="1" t="s">
        <v>77</v>
      </c>
      <c r="F174" s="31">
        <v>6</v>
      </c>
      <c r="H174" s="31">
        <f>F174*G174</f>
        <v>0</v>
      </c>
      <c r="I174" s="4">
        <v>0</v>
      </c>
    </row>
    <row r="175" ht="11.25">
      <c r="D175" s="13" t="s">
        <v>170</v>
      </c>
    </row>
    <row r="176" spans="1:9" ht="11.25">
      <c r="A176" s="38" t="s">
        <v>37</v>
      </c>
      <c r="B176" s="39"/>
      <c r="C176" s="40"/>
      <c r="D176" s="39"/>
      <c r="E176" s="40"/>
      <c r="F176" s="69"/>
      <c r="G176" s="69"/>
      <c r="H176" s="70">
        <f>SUM(H170:H175)</f>
        <v>0</v>
      </c>
      <c r="I176" s="41">
        <f>SUM(I170:I175)</f>
        <v>0</v>
      </c>
    </row>
    <row r="178" spans="1:9" ht="11.25">
      <c r="A178" s="38" t="s">
        <v>171</v>
      </c>
      <c r="B178" s="49"/>
      <c r="C178" s="50"/>
      <c r="D178" s="49"/>
      <c r="E178" s="51"/>
      <c r="F178" s="71">
        <v>0.21</v>
      </c>
      <c r="G178" s="63"/>
      <c r="H178" s="63" t="s">
        <v>172</v>
      </c>
      <c r="I178" s="52" t="s">
        <v>16</v>
      </c>
    </row>
    <row r="179" spans="1:9" ht="11.25">
      <c r="A179" s="36"/>
      <c r="B179" s="42" t="s">
        <v>26</v>
      </c>
      <c r="C179" s="43"/>
      <c r="D179" s="42"/>
      <c r="E179" s="53"/>
      <c r="F179" s="65">
        <f>H179-G179</f>
        <v>0</v>
      </c>
      <c r="G179" s="65"/>
      <c r="H179" s="65">
        <f>SUMIF(A:A,"Oddíl celkem",H:H)</f>
        <v>0</v>
      </c>
      <c r="I179" s="54"/>
    </row>
    <row r="180" spans="1:9" ht="11.25">
      <c r="A180" s="44"/>
      <c r="B180" s="45" t="s">
        <v>173</v>
      </c>
      <c r="C180" s="46"/>
      <c r="D180" s="45"/>
      <c r="E180" s="55"/>
      <c r="F180" s="66">
        <f>F179*0.21</f>
        <v>0</v>
      </c>
      <c r="G180" s="66"/>
      <c r="H180" s="66">
        <f>F180+G180</f>
        <v>0</v>
      </c>
      <c r="I180" s="56"/>
    </row>
    <row r="181" spans="1:9" ht="11.25">
      <c r="A181" s="36"/>
      <c r="B181" s="42"/>
      <c r="C181" s="43"/>
      <c r="D181" s="42"/>
      <c r="E181" s="37"/>
      <c r="F181" s="59"/>
      <c r="G181" s="59"/>
      <c r="H181" s="59"/>
      <c r="I181" s="47"/>
    </row>
    <row r="182" spans="1:9" ht="11.25">
      <c r="A182" s="36"/>
      <c r="B182" s="42" t="s">
        <v>174</v>
      </c>
      <c r="C182" s="43"/>
      <c r="D182" s="42"/>
      <c r="E182" s="37"/>
      <c r="F182" s="59">
        <f>F180+F179</f>
        <v>0</v>
      </c>
      <c r="G182" s="59"/>
      <c r="H182" s="59">
        <f>H180+H179</f>
        <v>0</v>
      </c>
      <c r="I182" s="47">
        <f>SUMIF(A:A,"Oddíl celkem",I:I)</f>
        <v>0.5835100000000001</v>
      </c>
    </row>
    <row r="183" spans="1:9" ht="11.25">
      <c r="A183" s="44"/>
      <c r="B183" s="45"/>
      <c r="C183" s="46"/>
      <c r="D183" s="45"/>
      <c r="E183" s="46"/>
      <c r="F183" s="61"/>
      <c r="G183" s="61"/>
      <c r="H183" s="61"/>
      <c r="I183" s="48"/>
    </row>
  </sheetData>
  <sheetProtection/>
  <printOptions/>
  <pageMargins left="0.7480314960629921" right="0.7480314960629921" top="0.984251968503937" bottom="0.5905511811023623" header="0.5905511811023623" footer="0"/>
  <pageSetup horizontalDpi="120" verticalDpi="120" orientation="portrait" paperSize="9" r:id="rId1"/>
  <headerFooter alignWithMargins="0">
    <oddHeader>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0" customWidth="1"/>
    <col min="2" max="2" width="44.375" style="17" customWidth="1"/>
    <col min="3" max="3" width="14.375" style="30" customWidth="1"/>
    <col min="4" max="4" width="13.25390625" style="12" customWidth="1"/>
  </cols>
  <sheetData>
    <row r="1" spans="1:7" ht="12.75">
      <c r="A1" s="1"/>
      <c r="D1" s="10">
        <v>41835</v>
      </c>
      <c r="E1" s="1"/>
      <c r="F1" s="1"/>
      <c r="G1" s="1"/>
    </row>
    <row r="2" spans="2:7" ht="12.75">
      <c r="B2" s="18" t="s">
        <v>9</v>
      </c>
      <c r="C2" s="31"/>
      <c r="D2" s="4"/>
      <c r="E2" s="1"/>
      <c r="F2" s="1"/>
      <c r="G2" s="1"/>
    </row>
    <row r="3" spans="1:7" ht="12.75">
      <c r="A3" s="1"/>
      <c r="B3" s="18" t="s">
        <v>15</v>
      </c>
      <c r="C3" s="31"/>
      <c r="D3" s="4"/>
      <c r="E3" s="1"/>
      <c r="F3" s="1"/>
      <c r="G3" s="1"/>
    </row>
    <row r="4" spans="1:7" ht="12.75">
      <c r="A4" s="1" t="s">
        <v>10</v>
      </c>
      <c r="B4" s="13" t="str">
        <f>'Položkový rozpočet'!D1</f>
        <v>605 - Kraslice, Jarošova č.p.213                        </v>
      </c>
      <c r="C4" s="31"/>
      <c r="D4" s="4"/>
      <c r="E4" s="1"/>
      <c r="F4" s="1"/>
      <c r="G4" s="1"/>
    </row>
    <row r="5" spans="1:7" ht="12.75">
      <c r="A5" s="1" t="s">
        <v>11</v>
      </c>
      <c r="B5" s="13" t="str">
        <f>'Položkový rozpočet'!D2</f>
        <v>6050010 - Úprava plynové kotelny-vytápění a plyn                   </v>
      </c>
      <c r="C5" s="31"/>
      <c r="D5" s="4"/>
      <c r="E5" s="1"/>
      <c r="F5" s="1"/>
      <c r="G5" s="1"/>
    </row>
    <row r="6" spans="1:7" ht="12.75">
      <c r="A6" s="1"/>
      <c r="B6" s="11"/>
      <c r="C6" s="31"/>
      <c r="D6" s="4"/>
      <c r="E6" s="1"/>
      <c r="F6" s="1"/>
      <c r="G6" s="1"/>
    </row>
    <row r="7" spans="1:7" ht="12.75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2:7" ht="12.75">
      <c r="B8" s="11"/>
      <c r="C8" s="31"/>
      <c r="D8" s="4"/>
      <c r="E8" s="1"/>
      <c r="F8" s="1"/>
      <c r="G8" s="1"/>
    </row>
    <row r="9" spans="1:7" ht="12.75">
      <c r="A9" s="11">
        <f>'Položkový rozpočet'!A6</f>
        <v>636</v>
      </c>
      <c r="B9" s="13" t="str">
        <f>'Položkový rozpočet'!B6</f>
        <v>36-M MERENI A REGULACE                            </v>
      </c>
      <c r="C9" s="31">
        <f>'Položkový rozpočet'!H9</f>
        <v>0</v>
      </c>
      <c r="D9" s="4">
        <f>'Položkový rozpočet'!I9</f>
        <v>0</v>
      </c>
      <c r="E9" s="1"/>
      <c r="F9" s="1"/>
      <c r="G9" s="1"/>
    </row>
    <row r="10" spans="1:4" s="1" customFormat="1" ht="11.25">
      <c r="A10" s="1">
        <f>'Položkový rozpočet'!A11</f>
        <v>713</v>
      </c>
      <c r="B10" s="13" t="str">
        <f>'Položkový rozpočet'!B11</f>
        <v>IZOLACE TEPELNE                                   </v>
      </c>
      <c r="C10" s="31">
        <f>'Položkový rozpočet'!H26</f>
        <v>0</v>
      </c>
      <c r="D10" s="4">
        <f>'Položkový rozpočet'!I26</f>
        <v>0.02806</v>
      </c>
    </row>
    <row r="11" spans="1:4" s="1" customFormat="1" ht="11.25">
      <c r="A11" s="1">
        <f>'Položkový rozpočet'!A28</f>
        <v>723</v>
      </c>
      <c r="B11" s="13" t="str">
        <f>'Položkový rozpočet'!B28</f>
        <v>VNITRNI PLYNOVOD                                  </v>
      </c>
      <c r="C11" s="31">
        <f>'Položkový rozpočet'!H45</f>
        <v>0</v>
      </c>
      <c r="D11" s="4">
        <f>'Položkový rozpočet'!I45</f>
        <v>0.08198000000000001</v>
      </c>
    </row>
    <row r="12" spans="1:4" s="1" customFormat="1" ht="11.25">
      <c r="A12" s="1">
        <f>'Položkový rozpočet'!A47</f>
        <v>731</v>
      </c>
      <c r="B12" s="13" t="str">
        <f>'Položkový rozpočet'!B47</f>
        <v>KOTELNY                                           </v>
      </c>
      <c r="C12" s="31">
        <f>'Položkový rozpočet'!H67</f>
        <v>0</v>
      </c>
      <c r="D12" s="4">
        <f>'Položkový rozpočet'!I67</f>
        <v>0.14400000000000002</v>
      </c>
    </row>
    <row r="13" spans="1:4" s="1" customFormat="1" ht="11.25">
      <c r="A13" s="1">
        <f>'Položkový rozpočet'!A69</f>
        <v>732</v>
      </c>
      <c r="B13" s="13" t="str">
        <f>'Položkový rozpočet'!B69</f>
        <v>STROJOVNY                                         </v>
      </c>
      <c r="C13" s="31">
        <f>'Položkový rozpočet'!H76</f>
        <v>0</v>
      </c>
      <c r="D13" s="4">
        <f>'Položkový rozpočet'!I76</f>
        <v>0.02063</v>
      </c>
    </row>
    <row r="14" spans="1:4" s="1" customFormat="1" ht="11.25">
      <c r="A14" s="1">
        <f>'Položkový rozpočet'!A78</f>
        <v>733</v>
      </c>
      <c r="B14" s="13" t="str">
        <f>'Položkový rozpočet'!B78</f>
        <v>ROZVOD POTRUBI                                    </v>
      </c>
      <c r="C14" s="31">
        <f>'Položkový rozpočet'!H96</f>
        <v>0</v>
      </c>
      <c r="D14" s="4">
        <f>'Položkový rozpočet'!I96</f>
        <v>0.17032</v>
      </c>
    </row>
    <row r="15" spans="1:4" s="1" customFormat="1" ht="11.25">
      <c r="A15" s="1">
        <f>'Položkový rozpočet'!A98</f>
        <v>734</v>
      </c>
      <c r="B15" s="13" t="str">
        <f>'Položkový rozpočet'!B98</f>
        <v>ARMATURY                                          </v>
      </c>
      <c r="C15" s="31">
        <f>'Položkový rozpočet'!H151</f>
        <v>0</v>
      </c>
      <c r="D15" s="4">
        <f>'Položkový rozpočet'!I151</f>
        <v>0.09604000000000001</v>
      </c>
    </row>
    <row r="16" spans="1:4" s="1" customFormat="1" ht="11.25">
      <c r="A16" s="1">
        <f>'Položkový rozpočet'!A153</f>
        <v>767</v>
      </c>
      <c r="B16" s="13" t="str">
        <f>'Položkový rozpočet'!B153</f>
        <v>KOVOVE STAV.DOPLNKOVE KONSTRUKCE                  </v>
      </c>
      <c r="C16" s="31">
        <f>'Položkový rozpočet'!H160</f>
        <v>0</v>
      </c>
      <c r="D16" s="4">
        <f>'Položkový rozpočet'!I160</f>
        <v>0.04066</v>
      </c>
    </row>
    <row r="17" spans="1:4" s="1" customFormat="1" ht="11.25">
      <c r="A17" s="1">
        <f>'Položkový rozpočet'!A162</f>
        <v>783</v>
      </c>
      <c r="B17" s="13" t="str">
        <f>'Položkový rozpočet'!B162</f>
        <v>NATERY                                            </v>
      </c>
      <c r="C17" s="31">
        <f>'Položkový rozpočet'!H167</f>
        <v>0</v>
      </c>
      <c r="D17" s="4">
        <f>'Položkový rozpočet'!I167</f>
        <v>0.00182</v>
      </c>
    </row>
    <row r="18" spans="1:4" s="1" customFormat="1" ht="11.25">
      <c r="A18" s="1">
        <f>'Položkový rozpočet'!A169</f>
        <v>900</v>
      </c>
      <c r="B18" s="13" t="str">
        <f>'Položkový rozpočet'!B169</f>
        <v>RŮZNÉ                                             </v>
      </c>
      <c r="C18" s="31">
        <f>'Položkový rozpočet'!H176</f>
        <v>0</v>
      </c>
      <c r="D18" s="4">
        <f>'Položkový rozpočet'!I176</f>
        <v>0</v>
      </c>
    </row>
    <row r="19" spans="2:4" s="1" customFormat="1" ht="11.25">
      <c r="B19" s="11"/>
      <c r="C19" s="31"/>
      <c r="D19" s="4"/>
    </row>
    <row r="20" spans="1:4" s="1" customFormat="1" ht="11.25">
      <c r="A20" s="38" t="s">
        <v>171</v>
      </c>
      <c r="B20" s="62"/>
      <c r="C20" s="63" t="s">
        <v>8</v>
      </c>
      <c r="D20" s="64" t="s">
        <v>16</v>
      </c>
    </row>
    <row r="21" spans="1:4" s="1" customFormat="1" ht="11.25">
      <c r="A21" s="36"/>
      <c r="B21" s="58" t="s">
        <v>26</v>
      </c>
      <c r="C21" s="65">
        <f>'Položkový rozpočet'!H179</f>
        <v>0</v>
      </c>
      <c r="D21" s="54"/>
    </row>
    <row r="22" spans="1:4" s="1" customFormat="1" ht="11.25">
      <c r="A22" s="36"/>
      <c r="B22" s="58" t="s">
        <v>177</v>
      </c>
      <c r="C22" s="65">
        <f>'Položkový rozpočet'!F180</f>
        <v>0</v>
      </c>
      <c r="D22" s="54"/>
    </row>
    <row r="23" spans="1:4" s="1" customFormat="1" ht="11.25">
      <c r="A23" s="44"/>
      <c r="B23" s="60"/>
      <c r="C23" s="66"/>
      <c r="D23" s="56"/>
    </row>
    <row r="24" spans="1:4" s="1" customFormat="1" ht="11.25">
      <c r="A24" s="44"/>
      <c r="B24" s="60" t="s">
        <v>174</v>
      </c>
      <c r="C24" s="61">
        <f>C23+C22+C21</f>
        <v>0</v>
      </c>
      <c r="D24" s="48">
        <f>'Položkový rozpočet'!I182</f>
        <v>0.5835100000000001</v>
      </c>
    </row>
    <row r="25" spans="2:4" s="1" customFormat="1" ht="11.25">
      <c r="B25" s="11"/>
      <c r="C25" s="31"/>
      <c r="D25" s="4"/>
    </row>
    <row r="26" spans="2:4" s="1" customFormat="1" ht="11.25">
      <c r="B26" s="11"/>
      <c r="C26" s="31"/>
      <c r="D26" s="4"/>
    </row>
    <row r="27" spans="2:4" s="1" customFormat="1" ht="11.25">
      <c r="B27" s="11"/>
      <c r="C27" s="31"/>
      <c r="D27" s="4"/>
    </row>
    <row r="28" spans="2:4" s="1" customFormat="1" ht="11.25">
      <c r="B28" s="11"/>
      <c r="C28" s="31"/>
      <c r="D28" s="4"/>
    </row>
    <row r="29" spans="2:4" s="1" customFormat="1" ht="11.25">
      <c r="B29" s="11"/>
      <c r="C29" s="31"/>
      <c r="D29" s="4"/>
    </row>
    <row r="30" spans="2:4" s="1" customFormat="1" ht="11.25">
      <c r="B30" s="11"/>
      <c r="C30" s="31"/>
      <c r="D30" s="4"/>
    </row>
    <row r="31" spans="2:4" s="1" customFormat="1" ht="11.25">
      <c r="B31" s="11"/>
      <c r="C31" s="31"/>
      <c r="D31" s="4"/>
    </row>
    <row r="32" spans="2:4" s="1" customFormat="1" ht="11.25">
      <c r="B32" s="11"/>
      <c r="C32" s="31"/>
      <c r="D32" s="4"/>
    </row>
    <row r="33" spans="2:4" s="1" customFormat="1" ht="11.25">
      <c r="B33" s="11"/>
      <c r="C33" s="31"/>
      <c r="D33" s="4"/>
    </row>
    <row r="34" spans="2:4" s="1" customFormat="1" ht="11.25">
      <c r="B34" s="11"/>
      <c r="C34" s="31"/>
      <c r="D34" s="4"/>
    </row>
    <row r="35" spans="2:4" s="1" customFormat="1" ht="11.25">
      <c r="B35" s="11"/>
      <c r="C35" s="31"/>
      <c r="D35" s="4"/>
    </row>
    <row r="36" spans="2:4" s="1" customFormat="1" ht="11.25">
      <c r="B36" s="11"/>
      <c r="C36" s="31"/>
      <c r="D36" s="4"/>
    </row>
    <row r="37" spans="2:4" s="1" customFormat="1" ht="11.25">
      <c r="B37" s="11"/>
      <c r="C37" s="31"/>
      <c r="D37" s="4"/>
    </row>
    <row r="38" spans="2:4" s="1" customFormat="1" ht="11.25">
      <c r="B38" s="11"/>
      <c r="C38" s="31"/>
      <c r="D38" s="4"/>
    </row>
    <row r="39" spans="2:4" s="1" customFormat="1" ht="11.25">
      <c r="B39" s="11"/>
      <c r="C39" s="31"/>
      <c r="D39" s="4"/>
    </row>
    <row r="40" spans="2:4" s="1" customFormat="1" ht="11.25">
      <c r="B40" s="11"/>
      <c r="C40" s="31"/>
      <c r="D40" s="4"/>
    </row>
    <row r="41" spans="2:4" s="1" customFormat="1" ht="11.25">
      <c r="B41" s="11"/>
      <c r="C41" s="31"/>
      <c r="D41" s="4"/>
    </row>
    <row r="42" spans="2:4" s="1" customFormat="1" ht="11.25">
      <c r="B42" s="11"/>
      <c r="C42" s="31"/>
      <c r="D42" s="4"/>
    </row>
    <row r="43" spans="2:4" s="1" customFormat="1" ht="11.25">
      <c r="B43" s="11"/>
      <c r="C43" s="31"/>
      <c r="D43" s="4"/>
    </row>
    <row r="44" spans="2:4" s="1" customFormat="1" ht="11.25">
      <c r="B44" s="11"/>
      <c r="C44" s="31"/>
      <c r="D44" s="4"/>
    </row>
    <row r="45" spans="2:4" s="1" customFormat="1" ht="11.25">
      <c r="B45" s="11"/>
      <c r="C45" s="31"/>
      <c r="D45" s="4"/>
    </row>
    <row r="46" spans="2:4" s="1" customFormat="1" ht="11.25">
      <c r="B46" s="11"/>
      <c r="C46" s="31"/>
      <c r="D46" s="4"/>
    </row>
    <row r="47" spans="2:4" s="1" customFormat="1" ht="11.25">
      <c r="B47" s="11"/>
      <c r="C47" s="31"/>
      <c r="D47" s="4"/>
    </row>
    <row r="48" spans="2:4" s="1" customFormat="1" ht="11.25">
      <c r="B48" s="11"/>
      <c r="C48" s="31"/>
      <c r="D48" s="4"/>
    </row>
    <row r="49" spans="2:4" s="1" customFormat="1" ht="11.25">
      <c r="B49" s="11"/>
      <c r="C49" s="31"/>
      <c r="D49" s="4"/>
    </row>
    <row r="50" spans="2:4" s="1" customFormat="1" ht="11.25">
      <c r="B50" s="11"/>
      <c r="C50" s="31"/>
      <c r="D50" s="4"/>
    </row>
    <row r="51" spans="2:4" s="1" customFormat="1" ht="11.25">
      <c r="B51" s="11"/>
      <c r="C51" s="31"/>
      <c r="D51" s="4"/>
    </row>
    <row r="52" spans="2:4" s="1" customFormat="1" ht="11.25">
      <c r="B52" s="11"/>
      <c r="C52" s="31"/>
      <c r="D52" s="4"/>
    </row>
    <row r="53" spans="2:4" s="1" customFormat="1" ht="11.25">
      <c r="B53" s="11"/>
      <c r="C53" s="31"/>
      <c r="D53" s="4"/>
    </row>
    <row r="54" spans="2:4" s="1" customFormat="1" ht="11.25">
      <c r="B54" s="11"/>
      <c r="C54" s="31"/>
      <c r="D54" s="4"/>
    </row>
    <row r="55" spans="2:4" s="1" customFormat="1" ht="11.25">
      <c r="B55" s="11"/>
      <c r="C55" s="31"/>
      <c r="D55" s="4"/>
    </row>
    <row r="56" spans="2:4" s="1" customFormat="1" ht="11.25">
      <c r="B56" s="11"/>
      <c r="C56" s="31"/>
      <c r="D56" s="4"/>
    </row>
    <row r="57" spans="2:4" s="1" customFormat="1" ht="11.25">
      <c r="B57" s="11"/>
      <c r="C57" s="31"/>
      <c r="D57" s="4"/>
    </row>
    <row r="58" spans="2:4" s="1" customFormat="1" ht="11.25">
      <c r="B58" s="11"/>
      <c r="C58" s="31"/>
      <c r="D58" s="4"/>
    </row>
    <row r="59" spans="2:4" s="1" customFormat="1" ht="11.25">
      <c r="B59" s="11"/>
      <c r="C59" s="31"/>
      <c r="D59" s="4"/>
    </row>
    <row r="60" spans="2:4" s="1" customFormat="1" ht="11.25">
      <c r="B60" s="11"/>
      <c r="C60" s="31"/>
      <c r="D60" s="4"/>
    </row>
    <row r="61" spans="2:4" s="1" customFormat="1" ht="11.25">
      <c r="B61" s="11"/>
      <c r="C61" s="31"/>
      <c r="D61" s="4"/>
    </row>
    <row r="62" spans="2:4" s="1" customFormat="1" ht="11.25">
      <c r="B62" s="11"/>
      <c r="C62" s="31"/>
      <c r="D62" s="4"/>
    </row>
    <row r="63" spans="2:4" s="1" customFormat="1" ht="11.25">
      <c r="B63" s="11"/>
      <c r="C63" s="31"/>
      <c r="D63" s="4"/>
    </row>
    <row r="64" spans="2:4" s="1" customFormat="1" ht="11.25">
      <c r="B64" s="11"/>
      <c r="C64" s="31"/>
      <c r="D64" s="4"/>
    </row>
    <row r="65" spans="2:4" s="1" customFormat="1" ht="11.25">
      <c r="B65" s="11"/>
      <c r="C65" s="31"/>
      <c r="D65" s="4"/>
    </row>
    <row r="66" spans="2:4" s="1" customFormat="1" ht="11.25">
      <c r="B66" s="11"/>
      <c r="C66" s="31"/>
      <c r="D66" s="4"/>
    </row>
    <row r="67" spans="2:4" s="1" customFormat="1" ht="11.25">
      <c r="B67" s="11"/>
      <c r="C67" s="31"/>
      <c r="D67" s="4"/>
    </row>
    <row r="68" spans="2:4" s="1" customFormat="1" ht="11.25">
      <c r="B68" s="11"/>
      <c r="C68" s="31"/>
      <c r="D68" s="4"/>
    </row>
    <row r="69" spans="2:4" s="1" customFormat="1" ht="11.25">
      <c r="B69" s="11"/>
      <c r="C69" s="31"/>
      <c r="D69" s="4"/>
    </row>
    <row r="70" spans="2:4" s="1" customFormat="1" ht="11.25">
      <c r="B70" s="11"/>
      <c r="C70" s="31"/>
      <c r="D70" s="4"/>
    </row>
    <row r="71" spans="2:4" s="1" customFormat="1" ht="11.25">
      <c r="B71" s="11"/>
      <c r="C71" s="31"/>
      <c r="D71" s="4"/>
    </row>
    <row r="72" spans="2:4" s="1" customFormat="1" ht="11.25">
      <c r="B72" s="11"/>
      <c r="C72" s="31"/>
      <c r="D72" s="4"/>
    </row>
    <row r="73" spans="2:4" s="1" customFormat="1" ht="11.25">
      <c r="B73" s="11"/>
      <c r="C73" s="31"/>
      <c r="D73" s="4"/>
    </row>
    <row r="74" spans="2:4" s="1" customFormat="1" ht="11.25">
      <c r="B74" s="11"/>
      <c r="C74" s="31"/>
      <c r="D74" s="4"/>
    </row>
    <row r="75" spans="2:4" s="1" customFormat="1" ht="11.25">
      <c r="B75" s="11"/>
      <c r="C75" s="31"/>
      <c r="D75" s="4"/>
    </row>
    <row r="76" spans="2:4" s="1" customFormat="1" ht="11.25">
      <c r="B76" s="11"/>
      <c r="C76" s="31"/>
      <c r="D76" s="4"/>
    </row>
    <row r="77" spans="2:4" s="1" customFormat="1" ht="11.25">
      <c r="B77" s="11"/>
      <c r="C77" s="31"/>
      <c r="D77" s="4"/>
    </row>
    <row r="78" spans="2:4" s="1" customFormat="1" ht="11.25">
      <c r="B78" s="11"/>
      <c r="C78" s="31"/>
      <c r="D78" s="4"/>
    </row>
    <row r="79" spans="2:4" s="1" customFormat="1" ht="11.25">
      <c r="B79" s="11"/>
      <c r="C79" s="31"/>
      <c r="D79" s="4"/>
    </row>
    <row r="80" spans="2:4" s="1" customFormat="1" ht="11.25">
      <c r="B80" s="11"/>
      <c r="C80" s="31"/>
      <c r="D80" s="4"/>
    </row>
    <row r="81" spans="2:4" s="1" customFormat="1" ht="11.25">
      <c r="B81" s="11"/>
      <c r="C81" s="31"/>
      <c r="D81" s="4"/>
    </row>
    <row r="82" spans="2:4" s="1" customFormat="1" ht="11.25">
      <c r="B82" s="11"/>
      <c r="C82" s="31"/>
      <c r="D82" s="4"/>
    </row>
    <row r="83" spans="2:4" s="1" customFormat="1" ht="11.25">
      <c r="B83" s="11"/>
      <c r="C83" s="31"/>
      <c r="D83" s="4"/>
    </row>
    <row r="84" spans="2:4" s="1" customFormat="1" ht="11.25">
      <c r="B84" s="11"/>
      <c r="C84" s="31"/>
      <c r="D84" s="4"/>
    </row>
    <row r="85" spans="2:4" s="1" customFormat="1" ht="11.25">
      <c r="B85" s="11"/>
      <c r="C85" s="31"/>
      <c r="D85" s="4"/>
    </row>
    <row r="86" spans="2:4" s="1" customFormat="1" ht="11.25">
      <c r="B86" s="11"/>
      <c r="C86" s="31"/>
      <c r="D86" s="4"/>
    </row>
    <row r="87" spans="2:4" s="1" customFormat="1" ht="11.25">
      <c r="B87" s="11"/>
      <c r="C87" s="31"/>
      <c r="D87" s="4"/>
    </row>
    <row r="88" spans="2:4" s="1" customFormat="1" ht="11.25">
      <c r="B88" s="11"/>
      <c r="C88" s="31"/>
      <c r="D88" s="4"/>
    </row>
    <row r="89" spans="2:4" s="1" customFormat="1" ht="11.25">
      <c r="B89" s="11"/>
      <c r="C89" s="31"/>
      <c r="D89" s="4"/>
    </row>
    <row r="90" spans="2:4" s="1" customFormat="1" ht="11.25">
      <c r="B90" s="11"/>
      <c r="C90" s="31"/>
      <c r="D90" s="4"/>
    </row>
    <row r="91" spans="2:4" s="1" customFormat="1" ht="11.25">
      <c r="B91" s="11"/>
      <c r="C91" s="31"/>
      <c r="D91" s="4"/>
    </row>
    <row r="92" spans="2:4" s="1" customFormat="1" ht="11.25">
      <c r="B92" s="11"/>
      <c r="C92" s="31"/>
      <c r="D92" s="4"/>
    </row>
    <row r="93" spans="2:4" s="1" customFormat="1" ht="11.25">
      <c r="B93" s="11"/>
      <c r="C93" s="31"/>
      <c r="D93" s="4"/>
    </row>
    <row r="94" spans="2:4" s="1" customFormat="1" ht="11.25">
      <c r="B94" s="11"/>
      <c r="C94" s="31"/>
      <c r="D94" s="4"/>
    </row>
    <row r="95" spans="2:4" s="1" customFormat="1" ht="11.25">
      <c r="B95" s="11"/>
      <c r="C95" s="31"/>
      <c r="D95" s="4"/>
    </row>
    <row r="96" spans="2:4" s="1" customFormat="1" ht="11.25">
      <c r="B96" s="11"/>
      <c r="C96" s="31"/>
      <c r="D96" s="4"/>
    </row>
    <row r="97" spans="2:4" s="1" customFormat="1" ht="11.25">
      <c r="B97" s="11"/>
      <c r="C97" s="31"/>
      <c r="D97" s="4"/>
    </row>
    <row r="98" spans="2:4" s="1" customFormat="1" ht="11.25">
      <c r="B98" s="11"/>
      <c r="C98" s="31"/>
      <c r="D98" s="4"/>
    </row>
    <row r="99" spans="2:4" s="1" customFormat="1" ht="11.25">
      <c r="B99" s="11"/>
      <c r="C99" s="31"/>
      <c r="D99" s="4"/>
    </row>
    <row r="100" spans="2:4" s="1" customFormat="1" ht="11.25">
      <c r="B100" s="11"/>
      <c r="C100" s="31"/>
      <c r="D100" s="4"/>
    </row>
    <row r="101" spans="2:4" s="1" customFormat="1" ht="11.25">
      <c r="B101" s="11"/>
      <c r="C101" s="31"/>
      <c r="D101" s="4"/>
    </row>
    <row r="102" spans="2:4" s="1" customFormat="1" ht="11.25">
      <c r="B102" s="11"/>
      <c r="C102" s="31"/>
      <c r="D102" s="4"/>
    </row>
    <row r="103" spans="2:4" s="1" customFormat="1" ht="11.25">
      <c r="B103" s="11"/>
      <c r="C103" s="31"/>
      <c r="D103" s="4"/>
    </row>
    <row r="104" spans="2:4" s="1" customFormat="1" ht="11.25">
      <c r="B104" s="11"/>
      <c r="C104" s="31"/>
      <c r="D104" s="4"/>
    </row>
    <row r="105" spans="2:4" s="1" customFormat="1" ht="11.25">
      <c r="B105" s="11"/>
      <c r="C105" s="31"/>
      <c r="D105" s="4"/>
    </row>
    <row r="106" spans="2:4" s="1" customFormat="1" ht="11.25">
      <c r="B106" s="11"/>
      <c r="C106" s="31"/>
      <c r="D106" s="4"/>
    </row>
    <row r="107" spans="2:4" s="1" customFormat="1" ht="11.25">
      <c r="B107" s="11"/>
      <c r="C107" s="31"/>
      <c r="D107" s="4"/>
    </row>
    <row r="108" spans="2:4" s="1" customFormat="1" ht="11.25">
      <c r="B108" s="11"/>
      <c r="C108" s="31"/>
      <c r="D108" s="4"/>
    </row>
    <row r="109" spans="2:4" s="1" customFormat="1" ht="11.25">
      <c r="B109" s="11"/>
      <c r="C109" s="31"/>
      <c r="D109" s="4"/>
    </row>
    <row r="110" spans="2:4" s="1" customFormat="1" ht="11.25">
      <c r="B110" s="11"/>
      <c r="C110" s="31"/>
      <c r="D110" s="4"/>
    </row>
    <row r="111" spans="2:4" s="1" customFormat="1" ht="11.25">
      <c r="B111" s="11"/>
      <c r="C111" s="31"/>
      <c r="D111" s="4"/>
    </row>
    <row r="112" spans="2:4" s="1" customFormat="1" ht="11.25">
      <c r="B112" s="11"/>
      <c r="C112" s="31"/>
      <c r="D112" s="4"/>
    </row>
    <row r="113" spans="2:4" s="1" customFormat="1" ht="11.25">
      <c r="B113" s="11"/>
      <c r="C113" s="31"/>
      <c r="D113" s="4"/>
    </row>
    <row r="114" spans="2:4" s="1" customFormat="1" ht="11.25">
      <c r="B114" s="11"/>
      <c r="C114" s="31"/>
      <c r="D114" s="4"/>
    </row>
    <row r="115" spans="2:4" s="1" customFormat="1" ht="11.25">
      <c r="B115" s="11"/>
      <c r="C115" s="31"/>
      <c r="D115" s="4"/>
    </row>
    <row r="116" spans="2:4" s="1" customFormat="1" ht="11.25">
      <c r="B116" s="11"/>
      <c r="C116" s="31"/>
      <c r="D116" s="4"/>
    </row>
    <row r="117" spans="2:4" s="1" customFormat="1" ht="11.25">
      <c r="B117" s="11"/>
      <c r="C117" s="31"/>
      <c r="D117" s="4"/>
    </row>
    <row r="118" spans="2:4" s="1" customFormat="1" ht="11.25">
      <c r="B118" s="11"/>
      <c r="C118" s="31"/>
      <c r="D118" s="4"/>
    </row>
    <row r="119" spans="2:4" s="1" customFormat="1" ht="11.25">
      <c r="B119" s="11"/>
      <c r="C119" s="31"/>
      <c r="D119" s="4"/>
    </row>
    <row r="120" spans="2:4" s="1" customFormat="1" ht="11.25">
      <c r="B120" s="11"/>
      <c r="C120" s="31"/>
      <c r="D120" s="4"/>
    </row>
    <row r="121" spans="2:4" s="1" customFormat="1" ht="11.25">
      <c r="B121" s="11"/>
      <c r="C121" s="31"/>
      <c r="D121" s="4"/>
    </row>
    <row r="122" spans="2:4" s="1" customFormat="1" ht="11.25">
      <c r="B122" s="11"/>
      <c r="C122" s="31"/>
      <c r="D122" s="4"/>
    </row>
    <row r="123" spans="2:4" s="1" customFormat="1" ht="11.25">
      <c r="B123" s="11"/>
      <c r="C123" s="31"/>
      <c r="D123" s="4"/>
    </row>
    <row r="124" spans="2:4" s="1" customFormat="1" ht="11.25">
      <c r="B124" s="11"/>
      <c r="C124" s="31"/>
      <c r="D124" s="4"/>
    </row>
    <row r="125" spans="2:4" s="1" customFormat="1" ht="11.25">
      <c r="B125" s="11"/>
      <c r="C125" s="31"/>
      <c r="D125" s="4"/>
    </row>
    <row r="126" spans="2:4" s="1" customFormat="1" ht="11.25">
      <c r="B126" s="11"/>
      <c r="C126" s="31"/>
      <c r="D126" s="4"/>
    </row>
    <row r="127" spans="2:4" s="1" customFormat="1" ht="11.25">
      <c r="B127" s="11"/>
      <c r="C127" s="31"/>
      <c r="D127" s="4"/>
    </row>
    <row r="128" spans="2:4" s="1" customFormat="1" ht="11.25">
      <c r="B128" s="11"/>
      <c r="C128" s="31"/>
      <c r="D128" s="4"/>
    </row>
    <row r="129" spans="2:4" s="1" customFormat="1" ht="11.25">
      <c r="B129" s="11"/>
      <c r="C129" s="31"/>
      <c r="D129" s="4"/>
    </row>
    <row r="130" spans="2:4" s="1" customFormat="1" ht="11.25">
      <c r="B130" s="11"/>
      <c r="C130" s="31"/>
      <c r="D130" s="4"/>
    </row>
    <row r="131" spans="2:4" s="1" customFormat="1" ht="11.25">
      <c r="B131" s="11"/>
      <c r="C131" s="31"/>
      <c r="D131" s="4"/>
    </row>
    <row r="132" spans="2:4" s="1" customFormat="1" ht="11.25">
      <c r="B132" s="11"/>
      <c r="C132" s="31"/>
      <c r="D132" s="4"/>
    </row>
    <row r="133" spans="2:4" s="1" customFormat="1" ht="11.25">
      <c r="B133" s="11"/>
      <c r="C133" s="31"/>
      <c r="D133" s="4"/>
    </row>
    <row r="134" spans="2:4" s="1" customFormat="1" ht="11.25">
      <c r="B134" s="11"/>
      <c r="C134" s="31"/>
      <c r="D134" s="4"/>
    </row>
    <row r="135" spans="2:4" s="1" customFormat="1" ht="11.25">
      <c r="B135" s="11"/>
      <c r="C135" s="31"/>
      <c r="D135" s="4"/>
    </row>
    <row r="136" spans="2:4" s="1" customFormat="1" ht="11.25">
      <c r="B136" s="11"/>
      <c r="C136" s="31"/>
      <c r="D136" s="4"/>
    </row>
    <row r="137" spans="2:4" s="1" customFormat="1" ht="11.25">
      <c r="B137" s="11"/>
      <c r="C137" s="31"/>
      <c r="D137" s="4"/>
    </row>
    <row r="138" spans="2:4" s="1" customFormat="1" ht="11.25">
      <c r="B138" s="11"/>
      <c r="C138" s="31"/>
      <c r="D138" s="4"/>
    </row>
  </sheetData>
  <sheetProtection/>
  <printOptions/>
  <pageMargins left="0.7874015748031497" right="0.7874015748031497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22">
      <selection activeCell="B21" sqref="B21"/>
    </sheetView>
  </sheetViews>
  <sheetFormatPr defaultColWidth="9.00390625" defaultRowHeight="12.75"/>
  <cols>
    <col min="1" max="1" width="17.25390625" style="0" customWidth="1"/>
    <col min="2" max="2" width="21.2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4.75390625" style="0" customWidth="1"/>
  </cols>
  <sheetData>
    <row r="2" spans="1:6" ht="12.75">
      <c r="A2" t="s">
        <v>17</v>
      </c>
      <c r="F2" s="20" t="s">
        <v>18</v>
      </c>
    </row>
    <row r="3" spans="1:6" ht="12.75">
      <c r="A3" t="s">
        <v>19</v>
      </c>
      <c r="F3" s="20" t="s">
        <v>20</v>
      </c>
    </row>
    <row r="8" ht="126" customHeight="1"/>
    <row r="9" ht="22.5" customHeight="1">
      <c r="B9" s="21" t="s">
        <v>21</v>
      </c>
    </row>
    <row r="10" spans="2:3" ht="36.75" customHeight="1">
      <c r="B10" t="s">
        <v>22</v>
      </c>
      <c r="C10" s="22" t="str">
        <f>'Položkový rozpočet'!$D$1</f>
        <v>605 - Kraslice, Jarošova č.p.213                        </v>
      </c>
    </row>
    <row r="11" spans="2:3" ht="26.25" customHeight="1">
      <c r="B11" t="s">
        <v>23</v>
      </c>
      <c r="C11" s="22" t="str">
        <f>'Položkový rozpočet'!$D$2</f>
        <v>6050010 - Úprava plynové kotelny-vytápění a plyn                   </v>
      </c>
    </row>
    <row r="12" ht="24.75" customHeight="1"/>
    <row r="13" ht="24.75" customHeight="1">
      <c r="C13" s="24" t="s">
        <v>175</v>
      </c>
    </row>
    <row r="18" spans="1:4" ht="21.75" customHeight="1">
      <c r="A18" s="23"/>
      <c r="B18" s="28" t="s">
        <v>24</v>
      </c>
      <c r="C18" s="29">
        <f>SUM(C19:C21)</f>
        <v>0</v>
      </c>
      <c r="D18" s="28" t="s">
        <v>25</v>
      </c>
    </row>
    <row r="19" spans="2:4" ht="24.75" customHeight="1">
      <c r="B19" t="s">
        <v>26</v>
      </c>
      <c r="C19" s="26">
        <f>'Položkový rozpočet'!H179</f>
        <v>0</v>
      </c>
      <c r="D19" t="s">
        <v>25</v>
      </c>
    </row>
    <row r="20" ht="24.75" customHeight="1">
      <c r="C20" s="26"/>
    </row>
    <row r="21" spans="2:4" ht="12.75">
      <c r="B21" t="s">
        <v>178</v>
      </c>
      <c r="C21" s="26">
        <f>'Položkový rozpočet'!F180</f>
        <v>0</v>
      </c>
      <c r="D21" t="s">
        <v>25</v>
      </c>
    </row>
    <row r="22" spans="2:4" ht="26.25" customHeight="1">
      <c r="B22" t="s">
        <v>27</v>
      </c>
      <c r="C22" s="27">
        <f>'Položkový rozpočet'!I182</f>
        <v>0.5835100000000001</v>
      </c>
      <c r="D22" t="s">
        <v>28</v>
      </c>
    </row>
    <row r="31" spans="5:6" ht="12.75">
      <c r="E31" t="s">
        <v>29</v>
      </c>
      <c r="F31" t="s">
        <v>176</v>
      </c>
    </row>
    <row r="32" spans="5:6" ht="12.75">
      <c r="E32" t="s">
        <v>30</v>
      </c>
      <c r="F32" s="25">
        <v>41835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Jiří Zapletal</cp:lastModifiedBy>
  <cp:lastPrinted>2014-07-15T17:00:27Z</cp:lastPrinted>
  <dcterms:created xsi:type="dcterms:W3CDTF">1999-10-27T12:59:00Z</dcterms:created>
  <dcterms:modified xsi:type="dcterms:W3CDTF">2014-07-21T12:43:34Z</dcterms:modified>
  <cp:category/>
  <cp:version/>
  <cp:contentType/>
  <cp:contentStatus/>
</cp:coreProperties>
</file>